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775" windowHeight="10920" activeTab="0"/>
  </bookViews>
  <sheets>
    <sheet name="Тарифы" sheetId="1" r:id="rId1"/>
    <sheet name="Фин.показатели" sheetId="2" r:id="rId2"/>
    <sheet name="20%" sheetId="3" r:id="rId3"/>
    <sheet name="ИП" sheetId="4" r:id="rId4"/>
    <sheet name="Ус. публ. догов." sheetId="5" r:id="rId5"/>
    <sheet name="Выпол. Тех. мер." sheetId="6" r:id="rId6"/>
  </sheets>
  <definedNames/>
  <calcPr fullCalcOnLoad="1"/>
</workbook>
</file>

<file path=xl/sharedStrings.xml><?xml version="1.0" encoding="utf-8"?>
<sst xmlns="http://schemas.openxmlformats.org/spreadsheetml/2006/main" count="372" uniqueCount="202">
  <si>
    <t>№ п/п</t>
  </si>
  <si>
    <t>Наименование показателей</t>
  </si>
  <si>
    <t>Источники финансирования</t>
  </si>
  <si>
    <t>Выручка от регулируемой деятельности</t>
  </si>
  <si>
    <t>объем</t>
  </si>
  <si>
    <t>тыс. руб.</t>
  </si>
  <si>
    <t>руб./кВт.ч</t>
  </si>
  <si>
    <t>кВт.ч</t>
  </si>
  <si>
    <t>расходы на оплату труда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</si>
  <si>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</si>
  <si>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</si>
  <si>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</si>
  <si>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</si>
  <si>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</si>
  <si>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</si>
  <si>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</si>
  <si>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</si>
  <si>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</si>
  <si>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3.9.1</t>
  </si>
  <si>
    <t>3.9.2</t>
  </si>
  <si>
    <t>3.10</t>
  </si>
  <si>
    <t>3.11</t>
  </si>
  <si>
    <t>по приборам учета</t>
  </si>
  <si>
    <t>шт.</t>
  </si>
  <si>
    <t>км.</t>
  </si>
  <si>
    <t>Среднесписочная численность основного производственного персонала</t>
  </si>
  <si>
    <t>12.1</t>
  </si>
  <si>
    <t xml:space="preserve">Себестоимость производимых товаров (услуг) </t>
  </si>
  <si>
    <t>чел.</t>
  </si>
  <si>
    <t>Единица измерения</t>
  </si>
  <si>
    <t>%</t>
  </si>
  <si>
    <t>Отчетный период</t>
  </si>
  <si>
    <t>Чистая прибыль, в том числе</t>
  </si>
  <si>
    <t xml:space="preserve">Информация об основных показателях финансово-хозяйственной деятельности организации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</si>
  <si>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</si>
  <si>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Изменение стоимости основных фондов, в том числе </t>
  </si>
  <si>
    <t>за счет ввода (вывода) их из эксплуатации</t>
  </si>
  <si>
    <t>Наименование участка, населенного пункта</t>
  </si>
  <si>
    <t>Вид регулируемой деятельности  (поставка холодной воды, оказание услуг в сфере холодного водоснабжения - подъем воды, очистка воды, транспортировка воды )</t>
  </si>
  <si>
    <t>Расходы на оплату покупной холодной воды, приобретаемой от других организаций для последующей передачи потребителям</t>
  </si>
  <si>
    <t xml:space="preserve">Расходы на электрическую энергию, потребляемую оборудованием, используемым в технологическом процессе </t>
  </si>
  <si>
    <t xml:space="preserve">Расходы на тепловую энергию, потребляемую оборудованием, используемым в технологическом процессе </t>
  </si>
  <si>
    <t xml:space="preserve">Расходы на топливо, используемое в технологическом процессе </t>
  </si>
  <si>
    <t>Расходы на химреагенты, используемые в технологическом процессе</t>
  </si>
  <si>
    <t>Расход на оплату труда (основного производственного персонала)</t>
  </si>
  <si>
    <t>Страховые взносы основного производственного персонала (ПФР, ФСС, ФФОМС, ТФОМС)</t>
  </si>
  <si>
    <t>Цеховые расходы (общепроизводственные), в том числе:</t>
  </si>
  <si>
    <t>страховые взносы (ПФР, ФСС, ФФОМС, ТФОМС)</t>
  </si>
  <si>
    <t>Общехозяйственные расходы (управленческие), в том числе</t>
  </si>
  <si>
    <t xml:space="preserve">Валовая прибыль от продажи  товаров и услуг </t>
  </si>
  <si>
    <t>Прочие доходы</t>
  </si>
  <si>
    <t>Прочие расходы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</si>
  <si>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</si>
  <si>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куб.м</t>
  </si>
  <si>
    <t>Объем поднятой воды</t>
  </si>
  <si>
    <t>Объем покупной воды</t>
  </si>
  <si>
    <t xml:space="preserve">Объем воды, пропущенной через очистные сооружения </t>
  </si>
  <si>
    <t>Объем отпущенной потребителям воды, в том числе:</t>
  </si>
  <si>
    <t>по нормативам потребления (расчетным методом)</t>
  </si>
  <si>
    <t xml:space="preserve">Потери воды в сетях </t>
  </si>
  <si>
    <t>Протяженность водопроводных сетей (в однотрубном исчислении)</t>
  </si>
  <si>
    <t>Количество скважин</t>
  </si>
  <si>
    <t xml:space="preserve">Количество подкачивающих насосных станций </t>
  </si>
  <si>
    <t>Удельный расход электрической энергии на подачу воды в сеть</t>
  </si>
  <si>
    <t>кВт.ч/куб.м</t>
  </si>
  <si>
    <t>Объем воды на собственные нужды</t>
  </si>
  <si>
    <t>3.4.2</t>
  </si>
  <si>
    <t>3.10.1</t>
  </si>
  <si>
    <t>3.10.2</t>
  </si>
  <si>
    <t>3.12</t>
  </si>
  <si>
    <t>4</t>
  </si>
  <si>
    <t>5</t>
  </si>
  <si>
    <t>6</t>
  </si>
  <si>
    <t>7</t>
  </si>
  <si>
    <t>7.1</t>
  </si>
  <si>
    <t>8</t>
  </si>
  <si>
    <t>8.1</t>
  </si>
  <si>
    <t>9</t>
  </si>
  <si>
    <t>13.1</t>
  </si>
  <si>
    <t>15.1</t>
  </si>
  <si>
    <t>15.2</t>
  </si>
  <si>
    <t>16</t>
  </si>
  <si>
    <t>17</t>
  </si>
  <si>
    <t>18</t>
  </si>
  <si>
    <t>19</t>
  </si>
  <si>
    <t>20</t>
  </si>
  <si>
    <t>21</t>
  </si>
  <si>
    <t>средневзвешенный тариф</t>
  </si>
  <si>
    <t>Объем воды на нужды подразделений предприятия</t>
  </si>
  <si>
    <t>Таблица 2</t>
  </si>
  <si>
    <t>Таблица 2.1</t>
  </si>
  <si>
    <t xml:space="preserve">Информация об объемах товаров и услуг, их стоимости и способах приобретения у тех организаций, </t>
  </si>
  <si>
    <t>сумма оплаты услуг которых превышает 20% суммы расходов по каждой из указанных статей расходов*</t>
  </si>
  <si>
    <t>Наименование филиала, населенного пункта, организации</t>
  </si>
  <si>
    <t>Расходы на ремонт (капитальный,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</si>
  <si>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</si>
  <si>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объем товаров и услуг</t>
  </si>
  <si>
    <t>Способ приобретения</t>
  </si>
  <si>
    <t>1</t>
  </si>
  <si>
    <t>1.1</t>
  </si>
  <si>
    <t>2</t>
  </si>
  <si>
    <t>2.1</t>
  </si>
  <si>
    <t>* при этом указывается информация о поставке товаров и услуг, стоимость которых превышает 20 % суммы поставки товаров и услуг каждой из этих организаций</t>
  </si>
  <si>
    <t>Сведения об источникак публикации годовой бухгалтерской отчетности (бухгалтерский баланс и приложения)*</t>
  </si>
  <si>
    <t xml:space="preserve">* раскрывается регулируемой организацией, выручка от регулируемой деятельности которой превышает 80 процентов совокупной </t>
  </si>
  <si>
    <t xml:space="preserve">выручки за отчетный год. Кроме того, бухгалтерская отчетность опубликовывается один раз вне зависимости от количества  </t>
  </si>
  <si>
    <t>осуществляемых организацией регулируемых видов деятельности в сфере коммунальных услуг.</t>
  </si>
  <si>
    <t>Стоимость приобретения, тыс. рублей</t>
  </si>
  <si>
    <r>
      <t xml:space="preserve">Наименование организации </t>
    </r>
    <r>
      <rPr>
        <sz val="11"/>
        <rFont val="Times New Roman"/>
        <family val="1"/>
      </rPr>
      <t>филиал ОАО "Концерн Росэнергоатом" "Билибинская атомная станция"</t>
    </r>
  </si>
  <si>
    <r>
      <t xml:space="preserve">ИНН </t>
    </r>
    <r>
      <rPr>
        <sz val="11"/>
        <rFont val="Times New Roman"/>
        <family val="1"/>
      </rPr>
      <t>7721632827</t>
    </r>
  </si>
  <si>
    <r>
      <t xml:space="preserve">КПП </t>
    </r>
    <r>
      <rPr>
        <sz val="11"/>
        <rFont val="Times New Roman"/>
        <family val="1"/>
      </rPr>
      <t>870343001</t>
    </r>
  </si>
  <si>
    <r>
      <t xml:space="preserve">Местонахождение (адрес)     </t>
    </r>
    <r>
      <rPr>
        <sz val="11"/>
        <rFont val="Times New Roman"/>
        <family val="1"/>
      </rPr>
      <t xml:space="preserve"> 689450, Чукотский АО, г. Билибино</t>
    </r>
  </si>
  <si>
    <t>-</t>
  </si>
  <si>
    <t>Таблица 1</t>
  </si>
  <si>
    <t xml:space="preserve">Информация об утвержденных ценах (тарифах) и надбавках к этим ценам (тарифам) в сфере холодного водоснабжения </t>
  </si>
  <si>
    <t>Наименование регулирующего органа</t>
  </si>
  <si>
    <t>Реквизиты решения по принятым тарифам (наименование, дата, номер)</t>
  </si>
  <si>
    <t>Период действия тарифа</t>
  </si>
  <si>
    <t>Источник опубликования</t>
  </si>
  <si>
    <t>Реквизиты решения по принятой надбавке для организации (наименование, дата, номер)</t>
  </si>
  <si>
    <t>Период действия надбавки</t>
  </si>
  <si>
    <t>Реквизиты решения по принятой надбавке для потребителей (наименование, дата, номер)</t>
  </si>
  <si>
    <t>Реквизиты решения по принятому тарифу на подключение создаваемых (реконструируемых) объектов (наименование, дата, номер)</t>
  </si>
  <si>
    <t>Реквизиты решения по принятому тарифу на подключение организаций к системе холодного водоснабжения (наименование, дата, номер)</t>
  </si>
  <si>
    <t>Тарифы на холодную воду</t>
  </si>
  <si>
    <t>Надбавки к тарифам организаций коммунального комплекса на холодную воду, руб./куб.м</t>
  </si>
  <si>
    <t>Надбавки к тарифам на холодную воду для потребителей, руб./куб.м</t>
  </si>
  <si>
    <t>Тарифы на подключение вновь создаваемых (реконструируемых) объектов недвижимости к системе холодного водоснабжения, руб./куб.м/час</t>
  </si>
  <si>
    <t>Тарифы организаций коммунального комплекса на подключение к системе холодного водоснабжения, руб./куб.м/час</t>
  </si>
  <si>
    <t>Двухставочный тариф</t>
  </si>
  <si>
    <t>за потребление холодной воды, руб./куб.м</t>
  </si>
  <si>
    <t>за содержание систем холодного водоснабжения, тыс.руб. в мес./куб.м/ч</t>
  </si>
  <si>
    <t>Таблица 3</t>
  </si>
  <si>
    <t>1. Наименование инвестиционной программы</t>
  </si>
  <si>
    <t>2. Цель инвестиционной программы</t>
  </si>
  <si>
    <t>3. Сроки начала и окончания инвестиционной программы</t>
  </si>
  <si>
    <t>Наименование показателей эффективности</t>
  </si>
  <si>
    <t xml:space="preserve">Значение эффективности </t>
  </si>
  <si>
    <t>Наименование мероприятия</t>
  </si>
  <si>
    <t>Технико-экономический показатель (ТЭП) *</t>
  </si>
  <si>
    <t>Всего</t>
  </si>
  <si>
    <t>в том числе:</t>
  </si>
  <si>
    <t>Наименование показателя</t>
  </si>
  <si>
    <t>Ед. измер.</t>
  </si>
  <si>
    <t>Изменение ТЭП за период инвестиционной программы</t>
  </si>
  <si>
    <t>20___г.</t>
  </si>
  <si>
    <t>начало</t>
  </si>
  <si>
    <t xml:space="preserve"> окончание</t>
  </si>
  <si>
    <t>Всего, в том числе:</t>
  </si>
  <si>
    <t>Амортизация</t>
  </si>
  <si>
    <t>Прибыль(без учета налога на прибыль)</t>
  </si>
  <si>
    <t>Бюджетные средства</t>
  </si>
  <si>
    <t>Инвестиционная надбавка</t>
  </si>
  <si>
    <t>Плата за подключение</t>
  </si>
  <si>
    <t>Прочие источники</t>
  </si>
  <si>
    <t>Мероприятие 2</t>
  </si>
  <si>
    <t>Таблица 4</t>
  </si>
  <si>
    <t xml:space="preserve">Информация об условиях заключения публичный договоров поставок холодной воды, оказания регулируемых </t>
  </si>
  <si>
    <t>услуг,  в том числе договоров на подключение к системе холодного водоснабжения</t>
  </si>
  <si>
    <t>Таблица 7</t>
  </si>
  <si>
    <t>Информация о порядке выполнения технологических, технических и других мероприятий,</t>
  </si>
  <si>
    <t>связанных с подключением к системе холодного водоснабжения</t>
  </si>
  <si>
    <t>Наименование службы, ответственной за прием и обработку заявок на подключение к системе холодного водоснабжения</t>
  </si>
  <si>
    <t>Телефон</t>
  </si>
  <si>
    <t>Адрес</t>
  </si>
  <si>
    <t>e-mail</t>
  </si>
  <si>
    <t>Сайт в сети Интернет</t>
  </si>
  <si>
    <t>Перечисленные сведения предоставляются организацией в качестве приложения к форме 7 настоящего документа или указывается ссылка на их публикацию в сети Интернет</t>
  </si>
  <si>
    <t>Билибинская атомная станция, г. Билибино</t>
  </si>
  <si>
    <t>поставка холодной воды</t>
  </si>
  <si>
    <t>Единственным потребителем холодной воды, отпускаемой филиалом ОАО "Концерн Росэнергоатом" "Билибинская атомная станция" , является           МП ЖКХ Билибинского муниципального района.Технологическая возможность подключения прочих потребителей непосредственно к сетям  Билибинской АЭС отсутствует.</t>
  </si>
  <si>
    <t>1. Форма заявки на подключение к системе холодного водоснабжения*</t>
  </si>
  <si>
    <t>2. Перечень и формы документов, представляемых одновременно с заявкой на подключение к системе холодного водоснабжения*</t>
  </si>
  <si>
    <t>3. Описание (со ссылкой на нормативные правовые акты) порядка действия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решении*</t>
  </si>
  <si>
    <t xml:space="preserve">*Единственным  потребителем холодной воды, отпускаемой филиалом ОАО "Концерн Росэнергоатом" Билибинская атомная станция", является      МП ЖКХ  Билибинского муниципального района.Технологическая возможность подключения прочих потребителей непосредственно к сетям Билибинской АЭС отсутствует.  </t>
  </si>
  <si>
    <r>
      <t xml:space="preserve">Наименование организации </t>
    </r>
    <r>
      <rPr>
        <sz val="11"/>
        <rFont val="Times New Roman"/>
        <family val="1"/>
      </rPr>
      <t>филиал ОАО "Концерн Росэнергоатом" "Билбинская атомная станция"</t>
    </r>
  </si>
  <si>
    <r>
      <t xml:space="preserve">Местонахождение (адрес) </t>
    </r>
    <r>
      <rPr>
        <sz val="11"/>
        <rFont val="Times New Roman"/>
        <family val="1"/>
      </rPr>
      <t>689450, Чукотский АО, г.Билибино</t>
    </r>
  </si>
  <si>
    <t>689450, Чукотский АО, г. Билибино</t>
  </si>
  <si>
    <t>100%</t>
  </si>
  <si>
    <t>** Подрядчик будет определен после проведения конкурсных процедур</t>
  </si>
  <si>
    <t>Г.Билибино, Билибинская атомная станция</t>
  </si>
  <si>
    <t>Информация об инвестиционных программах в сфере холодного водоснабжения *</t>
  </si>
  <si>
    <t>По договору, по результатам проведения конкурсных процедур</t>
  </si>
  <si>
    <t>Комитет государственного регулирования цен и тарифов Чукотского АО</t>
  </si>
  <si>
    <t>bilnpp@chukotka.ru</t>
  </si>
  <si>
    <t>(42738)2-57-59</t>
  </si>
  <si>
    <t>Постановление Правления Комитета государственного регулирования цен и тарифов ЧАО от 13 ноября 2012г. № 10-к/2 "О согласовании производственной программы и установлении тарифа на холодную воду филиалу ОАО "Концерн Росэнергоатом" "Билибинская атомная станция" на 2013 год.</t>
  </si>
  <si>
    <t>Ведомственное приложение «Ведомости. Законодательные и нормативные акты» к газете «Крайний Север» от 16.11.2012  №45</t>
  </si>
  <si>
    <t>в сфере холодного водоснабжения в 2013 году.</t>
  </si>
  <si>
    <t>Наименование организации ОАО "Концерн Росэнергоатом" ''Билибинская атомная станция"</t>
  </si>
  <si>
    <t>ИНН 7721632827</t>
  </si>
  <si>
    <t>КПП 870343001</t>
  </si>
  <si>
    <t>Местонахождение (адрес) 689450, Чукотский АО, г. Билибино</t>
  </si>
  <si>
    <t xml:space="preserve">4. Показатели эффективности реализации инвестиционной программы </t>
  </si>
  <si>
    <t xml:space="preserve">Потребность в финансовых средствах, необходимых для реализации инвестиционной программы, тыс. рублей </t>
  </si>
  <si>
    <t>Замена сальниковых компесаторов на П-образные</t>
  </si>
  <si>
    <t>2013г.</t>
  </si>
  <si>
    <r>
      <t xml:space="preserve">Отчетный период </t>
    </r>
    <r>
      <rPr>
        <sz val="11"/>
        <rFont val="Times New Roman"/>
        <family val="1"/>
      </rPr>
      <t>2013 год</t>
    </r>
  </si>
  <si>
    <t>2013 год</t>
  </si>
  <si>
    <t>с 01.01.2013г. по 30.06.2013г.</t>
  </si>
  <si>
    <t>с 30.06.2013г. по 31.12.2013г.</t>
  </si>
  <si>
    <t xml:space="preserve">Одноставочный тариф,  руб./куб.м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</si>
</sst>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top" indent="1"/>
    </xf>
    <xf numFmtId="49" fontId="2" fillId="0" borderId="1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 wrapText="1" shrinkToFit="1"/>
    </xf>
    <xf numFmtId="0" fontId="2" fillId="0" borderId="11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 wrapText="1" shrinkToFi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 shrinkToFi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 readingOrder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1" xfId="42" applyBorder="1" applyAlignment="1" applyProtection="1">
      <alignment horizontal="center"/>
      <protection/>
    </xf>
    <xf numFmtId="0" fontId="2" fillId="0" borderId="1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1" xfId="0" applyFont="1" applyBorder="1" applyAlignment="1">
      <alignment horizontal="left" wrapText="1" shrinkToFit="1"/>
    </xf>
    <xf numFmtId="0" fontId="2" fillId="0" borderId="27" xfId="0" applyFont="1" applyBorder="1" applyAlignment="1">
      <alignment horizontal="left" wrapText="1" shrinkToFit="1"/>
    </xf>
    <xf numFmtId="0" fontId="2" fillId="0" borderId="26" xfId="0" applyFont="1" applyBorder="1" applyAlignment="1">
      <alignment horizontal="left" wrapText="1" shrinkToFit="1"/>
    </xf>
    <xf numFmtId="0" fontId="2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ilnpp@chukotka.ru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75" zoomScaleNormal="75" zoomScalePageLayoutView="0" workbookViewId="0" topLeftCell="A37">
      <selection activeCell="C96" sqref="C96"/>
    </sheetView>
  </sheetViews>
  <sheetFormatPr defaultColWidth="9.140625" defaultRowHeight="12.75"/>
  <cols>
    <col min="1" max="1" width="4.28125" style="1" customWidth="1"/>
    <col min="2" max="2" width="24.421875" style="1" customWidth="1"/>
    <col min="3" max="3" width="13.421875" style="1" customWidth="1"/>
    <col min="4" max="4" width="15.57421875" style="1" customWidth="1"/>
    <col min="5" max="5" width="25.8515625" style="1" bestFit="1" customWidth="1"/>
    <col min="6" max="6" width="20.421875" style="1" customWidth="1"/>
    <col min="7" max="7" width="16.57421875" style="1" customWidth="1"/>
    <col min="8" max="8" width="28.7109375" style="1" customWidth="1"/>
    <col min="9" max="9" width="26.140625" style="1" customWidth="1"/>
    <col min="10" max="16384" width="9.140625" style="1" customWidth="1"/>
  </cols>
  <sheetData>
    <row r="1" ht="12.75">
      <c r="I1" s="25" t="s">
        <v>113</v>
      </c>
    </row>
    <row r="2" spans="1:9" ht="12.75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10" ht="14.25">
      <c r="A3" s="87" t="s">
        <v>114</v>
      </c>
      <c r="B3" s="87"/>
      <c r="C3" s="87"/>
      <c r="D3" s="87"/>
      <c r="E3" s="87"/>
      <c r="F3" s="87"/>
      <c r="G3" s="87"/>
      <c r="H3" s="87"/>
      <c r="I3" s="87"/>
      <c r="J3" s="29"/>
    </row>
    <row r="4" spans="2:7" ht="12.75">
      <c r="B4" s="37"/>
      <c r="C4" s="37"/>
      <c r="D4" s="37"/>
      <c r="E4" s="37"/>
      <c r="F4" s="37"/>
      <c r="G4" s="37"/>
    </row>
    <row r="5" spans="1:9" ht="15">
      <c r="A5" s="60" t="s">
        <v>108</v>
      </c>
      <c r="B5" s="60"/>
      <c r="C5" s="60"/>
      <c r="D5" s="60"/>
      <c r="E5" s="59"/>
      <c r="F5" s="59"/>
      <c r="G5" s="59"/>
      <c r="H5" s="59"/>
      <c r="I5" s="59"/>
    </row>
    <row r="6" spans="1:9" ht="15">
      <c r="A6" s="88" t="s">
        <v>109</v>
      </c>
      <c r="B6" s="88"/>
      <c r="C6" s="88"/>
      <c r="D6" s="88"/>
      <c r="E6" s="89"/>
      <c r="F6" s="89"/>
      <c r="G6" s="89"/>
      <c r="H6" s="89"/>
      <c r="I6" s="89"/>
    </row>
    <row r="7" spans="1:9" ht="15">
      <c r="A7" s="29" t="s">
        <v>110</v>
      </c>
      <c r="B7" s="29"/>
      <c r="C7" s="29"/>
      <c r="D7" s="29"/>
      <c r="E7" s="89"/>
      <c r="F7" s="89"/>
      <c r="G7" s="89"/>
      <c r="H7" s="89"/>
      <c r="I7" s="89"/>
    </row>
    <row r="8" spans="1:9" ht="15">
      <c r="A8" s="29" t="s">
        <v>111</v>
      </c>
      <c r="B8" s="29"/>
      <c r="C8" s="29"/>
      <c r="D8" s="29"/>
      <c r="E8" s="59"/>
      <c r="F8" s="59"/>
      <c r="G8" s="59"/>
      <c r="H8" s="59"/>
      <c r="I8" s="59"/>
    </row>
    <row r="9" spans="1:9" ht="14.25">
      <c r="A9" s="88"/>
      <c r="B9" s="88"/>
      <c r="C9" s="88"/>
      <c r="D9" s="88"/>
      <c r="E9" s="89"/>
      <c r="F9" s="89"/>
      <c r="G9" s="89"/>
      <c r="H9" s="89"/>
      <c r="I9" s="89"/>
    </row>
    <row r="10" spans="1:9" ht="15" customHeight="1">
      <c r="A10" s="90" t="s">
        <v>115</v>
      </c>
      <c r="B10" s="90"/>
      <c r="C10" s="90"/>
      <c r="D10" s="90"/>
      <c r="E10" s="90" t="s">
        <v>183</v>
      </c>
      <c r="F10" s="90"/>
      <c r="G10" s="90"/>
      <c r="H10" s="90"/>
      <c r="I10" s="90"/>
    </row>
    <row r="11" spans="1:11" ht="61.5" customHeight="1">
      <c r="A11" s="91" t="s">
        <v>116</v>
      </c>
      <c r="B11" s="91"/>
      <c r="C11" s="91"/>
      <c r="D11" s="91"/>
      <c r="E11" s="92" t="s">
        <v>186</v>
      </c>
      <c r="F11" s="92"/>
      <c r="G11" s="92"/>
      <c r="H11" s="92"/>
      <c r="I11" s="92"/>
      <c r="J11" s="61"/>
      <c r="K11" s="61"/>
    </row>
    <row r="12" spans="1:9" ht="15" customHeight="1">
      <c r="A12" s="90" t="s">
        <v>117</v>
      </c>
      <c r="B12" s="90"/>
      <c r="C12" s="90"/>
      <c r="D12" s="90"/>
      <c r="E12" s="90" t="s">
        <v>199</v>
      </c>
      <c r="F12" s="90"/>
      <c r="G12" s="90"/>
      <c r="H12" s="90"/>
      <c r="I12" s="90"/>
    </row>
    <row r="13" spans="1:9" ht="30.75" customHeight="1">
      <c r="A13" s="90" t="s">
        <v>118</v>
      </c>
      <c r="B13" s="90"/>
      <c r="C13" s="90"/>
      <c r="D13" s="90"/>
      <c r="E13" s="93" t="s">
        <v>187</v>
      </c>
      <c r="F13" s="93"/>
      <c r="G13" s="93"/>
      <c r="H13" s="93"/>
      <c r="I13" s="93"/>
    </row>
    <row r="14" spans="1:9" ht="15" hidden="1">
      <c r="A14" s="90"/>
      <c r="B14" s="90"/>
      <c r="C14" s="90"/>
      <c r="D14" s="90"/>
      <c r="E14" s="58"/>
      <c r="F14" s="58"/>
      <c r="G14" s="58"/>
      <c r="H14" s="58"/>
      <c r="I14" s="58"/>
    </row>
    <row r="15" spans="1:9" ht="15" customHeight="1" hidden="1">
      <c r="A15" s="90" t="s">
        <v>115</v>
      </c>
      <c r="B15" s="90"/>
      <c r="C15" s="90"/>
      <c r="D15" s="90"/>
      <c r="E15" s="90"/>
      <c r="F15" s="90"/>
      <c r="G15" s="90"/>
      <c r="H15" s="90"/>
      <c r="I15" s="90"/>
    </row>
    <row r="16" spans="1:9" ht="28.5" customHeight="1" hidden="1">
      <c r="A16" s="90" t="s">
        <v>119</v>
      </c>
      <c r="B16" s="90"/>
      <c r="C16" s="90"/>
      <c r="D16" s="90"/>
      <c r="E16" s="90"/>
      <c r="F16" s="90"/>
      <c r="G16" s="90"/>
      <c r="H16" s="90"/>
      <c r="I16" s="90"/>
    </row>
    <row r="17" spans="1:9" ht="15" customHeight="1" hidden="1">
      <c r="A17" s="90" t="s">
        <v>120</v>
      </c>
      <c r="B17" s="90"/>
      <c r="C17" s="90"/>
      <c r="D17" s="90"/>
      <c r="E17" s="90"/>
      <c r="F17" s="90"/>
      <c r="G17" s="90"/>
      <c r="H17" s="90"/>
      <c r="I17" s="90"/>
    </row>
    <row r="18" spans="1:9" ht="15" customHeight="1" hidden="1">
      <c r="A18" s="90" t="s">
        <v>118</v>
      </c>
      <c r="B18" s="90"/>
      <c r="C18" s="90"/>
      <c r="D18" s="90"/>
      <c r="E18" s="90"/>
      <c r="F18" s="90"/>
      <c r="G18" s="90"/>
      <c r="H18" s="90"/>
      <c r="I18" s="90"/>
    </row>
    <row r="19" spans="1:9" ht="15" hidden="1">
      <c r="A19" s="90"/>
      <c r="B19" s="90"/>
      <c r="C19" s="90"/>
      <c r="D19" s="90"/>
      <c r="E19" s="90"/>
      <c r="F19" s="90"/>
      <c r="G19" s="90"/>
      <c r="H19" s="90"/>
      <c r="I19" s="90"/>
    </row>
    <row r="20" spans="1:9" ht="15" customHeight="1" hidden="1">
      <c r="A20" s="90" t="s">
        <v>115</v>
      </c>
      <c r="B20" s="90"/>
      <c r="C20" s="90"/>
      <c r="D20" s="90"/>
      <c r="E20" s="90"/>
      <c r="F20" s="90"/>
      <c r="G20" s="90"/>
      <c r="H20" s="90"/>
      <c r="I20" s="90"/>
    </row>
    <row r="21" spans="1:9" ht="30.75" customHeight="1" hidden="1">
      <c r="A21" s="90" t="s">
        <v>121</v>
      </c>
      <c r="B21" s="90"/>
      <c r="C21" s="90"/>
      <c r="D21" s="90"/>
      <c r="E21" s="90"/>
      <c r="F21" s="90"/>
      <c r="G21" s="90"/>
      <c r="H21" s="90"/>
      <c r="I21" s="90"/>
    </row>
    <row r="22" spans="1:9" ht="15" customHeight="1" hidden="1">
      <c r="A22" s="90" t="s">
        <v>120</v>
      </c>
      <c r="B22" s="90"/>
      <c r="C22" s="90"/>
      <c r="D22" s="90"/>
      <c r="E22" s="90"/>
      <c r="F22" s="90"/>
      <c r="G22" s="90"/>
      <c r="H22" s="90"/>
      <c r="I22" s="90"/>
    </row>
    <row r="23" spans="1:9" ht="15" customHeight="1" hidden="1">
      <c r="A23" s="90" t="s">
        <v>118</v>
      </c>
      <c r="B23" s="90"/>
      <c r="C23" s="90"/>
      <c r="D23" s="90"/>
      <c r="E23" s="90"/>
      <c r="F23" s="90"/>
      <c r="G23" s="90"/>
      <c r="H23" s="90"/>
      <c r="I23" s="90"/>
    </row>
    <row r="24" spans="1:9" ht="15" hidden="1">
      <c r="A24" s="90"/>
      <c r="B24" s="90"/>
      <c r="C24" s="90"/>
      <c r="D24" s="90"/>
      <c r="E24" s="90"/>
      <c r="F24" s="90"/>
      <c r="G24" s="90"/>
      <c r="H24" s="90"/>
      <c r="I24" s="90"/>
    </row>
    <row r="25" spans="1:9" ht="15" customHeight="1" hidden="1">
      <c r="A25" s="90" t="s">
        <v>115</v>
      </c>
      <c r="B25" s="90"/>
      <c r="C25" s="90"/>
      <c r="D25" s="90"/>
      <c r="E25" s="90"/>
      <c r="F25" s="90"/>
      <c r="G25" s="90"/>
      <c r="H25" s="90"/>
      <c r="I25" s="90"/>
    </row>
    <row r="26" spans="1:9" ht="46.5" customHeight="1" hidden="1">
      <c r="A26" s="90" t="s">
        <v>122</v>
      </c>
      <c r="B26" s="90"/>
      <c r="C26" s="90"/>
      <c r="D26" s="90"/>
      <c r="E26" s="90"/>
      <c r="F26" s="90"/>
      <c r="G26" s="90"/>
      <c r="H26" s="90"/>
      <c r="I26" s="90"/>
    </row>
    <row r="27" spans="1:9" ht="15" customHeight="1" hidden="1">
      <c r="A27" s="90" t="s">
        <v>117</v>
      </c>
      <c r="B27" s="90"/>
      <c r="C27" s="90"/>
      <c r="D27" s="90"/>
      <c r="E27" s="90"/>
      <c r="F27" s="90"/>
      <c r="G27" s="90"/>
      <c r="H27" s="90"/>
      <c r="I27" s="90"/>
    </row>
    <row r="28" spans="1:9" ht="15" customHeight="1" hidden="1">
      <c r="A28" s="90" t="s">
        <v>118</v>
      </c>
      <c r="B28" s="90"/>
      <c r="C28" s="90"/>
      <c r="D28" s="90"/>
      <c r="E28" s="90"/>
      <c r="F28" s="90"/>
      <c r="G28" s="90"/>
      <c r="H28" s="90"/>
      <c r="I28" s="90"/>
    </row>
    <row r="29" spans="1:9" ht="15.75" customHeight="1" hidden="1">
      <c r="A29" s="90"/>
      <c r="B29" s="90"/>
      <c r="C29" s="90"/>
      <c r="D29" s="90"/>
      <c r="E29" s="90"/>
      <c r="F29" s="90"/>
      <c r="G29" s="90"/>
      <c r="H29" s="90"/>
      <c r="I29" s="90"/>
    </row>
    <row r="30" spans="1:9" ht="15" customHeight="1" hidden="1">
      <c r="A30" s="90" t="s">
        <v>115</v>
      </c>
      <c r="B30" s="90"/>
      <c r="C30" s="90"/>
      <c r="D30" s="90"/>
      <c r="E30" s="90"/>
      <c r="F30" s="90"/>
      <c r="G30" s="90"/>
      <c r="H30" s="90"/>
      <c r="I30" s="90"/>
    </row>
    <row r="31" spans="1:9" ht="46.5" customHeight="1" hidden="1">
      <c r="A31" s="90" t="s">
        <v>123</v>
      </c>
      <c r="B31" s="90"/>
      <c r="C31" s="90"/>
      <c r="D31" s="90"/>
      <c r="E31" s="90"/>
      <c r="F31" s="90"/>
      <c r="G31" s="90"/>
      <c r="H31" s="90"/>
      <c r="I31" s="90"/>
    </row>
    <row r="32" spans="1:9" ht="15" customHeight="1" hidden="1">
      <c r="A32" s="90" t="s">
        <v>117</v>
      </c>
      <c r="B32" s="90"/>
      <c r="C32" s="90"/>
      <c r="D32" s="90"/>
      <c r="E32" s="90"/>
      <c r="F32" s="90"/>
      <c r="G32" s="90"/>
      <c r="H32" s="90"/>
      <c r="I32" s="90"/>
    </row>
    <row r="33" spans="1:9" ht="15" customHeight="1" hidden="1">
      <c r="A33" s="85" t="s">
        <v>118</v>
      </c>
      <c r="B33" s="85"/>
      <c r="C33" s="85"/>
      <c r="D33" s="85"/>
      <c r="E33" s="85"/>
      <c r="F33" s="85"/>
      <c r="G33" s="85"/>
      <c r="H33" s="85"/>
      <c r="I33" s="85"/>
    </row>
    <row r="34" spans="1:7" ht="14.25" customHeight="1">
      <c r="A34" s="38"/>
      <c r="B34" s="38"/>
      <c r="C34" s="72"/>
      <c r="D34" s="37"/>
      <c r="E34" s="37"/>
      <c r="F34" s="37"/>
      <c r="G34" s="37"/>
    </row>
    <row r="35" spans="1:9" ht="12.75" customHeight="1">
      <c r="A35" s="86" t="s">
        <v>0</v>
      </c>
      <c r="B35" s="86" t="s">
        <v>37</v>
      </c>
      <c r="C35" s="82" t="s">
        <v>124</v>
      </c>
      <c r="D35" s="77"/>
      <c r="E35" s="78"/>
      <c r="F35" s="79" t="s">
        <v>125</v>
      </c>
      <c r="G35" s="79" t="s">
        <v>126</v>
      </c>
      <c r="H35" s="79" t="s">
        <v>127</v>
      </c>
      <c r="I35" s="79" t="s">
        <v>128</v>
      </c>
    </row>
    <row r="36" spans="1:9" ht="32.25" customHeight="1">
      <c r="A36" s="80"/>
      <c r="B36" s="80"/>
      <c r="C36" s="75" t="s">
        <v>201</v>
      </c>
      <c r="D36" s="83" t="s">
        <v>129</v>
      </c>
      <c r="E36" s="84"/>
      <c r="F36" s="73"/>
      <c r="G36" s="73"/>
      <c r="H36" s="73"/>
      <c r="I36" s="73"/>
    </row>
    <row r="37" spans="1:9" ht="73.5" customHeight="1">
      <c r="A37" s="81"/>
      <c r="B37" s="81"/>
      <c r="C37" s="76"/>
      <c r="D37" s="9" t="s">
        <v>130</v>
      </c>
      <c r="E37" s="9" t="s">
        <v>131</v>
      </c>
      <c r="F37" s="74"/>
      <c r="G37" s="74"/>
      <c r="H37" s="74"/>
      <c r="I37" s="74"/>
    </row>
    <row r="38" spans="1:9" ht="27" customHeight="1">
      <c r="A38" s="36">
        <v>1</v>
      </c>
      <c r="B38" s="32" t="s">
        <v>168</v>
      </c>
      <c r="C38" s="39">
        <v>24.16</v>
      </c>
      <c r="D38" s="3" t="s">
        <v>112</v>
      </c>
      <c r="E38" s="3" t="s">
        <v>112</v>
      </c>
      <c r="F38" s="3" t="s">
        <v>112</v>
      </c>
      <c r="G38" s="3" t="s">
        <v>112</v>
      </c>
      <c r="H38" s="3" t="s">
        <v>112</v>
      </c>
      <c r="I38" s="3" t="s">
        <v>112</v>
      </c>
    </row>
    <row r="39" spans="1:9" ht="15" customHeight="1">
      <c r="A39" s="36">
        <v>2</v>
      </c>
      <c r="B39" s="62"/>
      <c r="C39" s="62"/>
      <c r="D39" s="2"/>
      <c r="E39" s="2"/>
      <c r="F39" s="2"/>
      <c r="G39" s="2"/>
      <c r="H39" s="2"/>
      <c r="I39" s="2"/>
    </row>
    <row r="40" spans="1:9" ht="15">
      <c r="A40" s="36">
        <v>3</v>
      </c>
      <c r="B40" s="40"/>
      <c r="C40" s="40"/>
      <c r="D40" s="2"/>
      <c r="E40" s="2"/>
      <c r="F40" s="2"/>
      <c r="G40" s="2"/>
      <c r="H40" s="2"/>
      <c r="I40" s="2"/>
    </row>
    <row r="41" spans="1:9" ht="15">
      <c r="A41" s="36">
        <v>4</v>
      </c>
      <c r="B41" s="2"/>
      <c r="C41" s="2"/>
      <c r="D41" s="2"/>
      <c r="E41" s="2"/>
      <c r="F41" s="2"/>
      <c r="G41" s="2"/>
      <c r="H41" s="2"/>
      <c r="I41" s="2"/>
    </row>
    <row r="42" spans="1:9" ht="15">
      <c r="A42" s="36">
        <v>5</v>
      </c>
      <c r="B42" s="2"/>
      <c r="C42" s="2"/>
      <c r="D42" s="2"/>
      <c r="E42" s="2"/>
      <c r="F42" s="2"/>
      <c r="G42" s="2"/>
      <c r="H42" s="2"/>
      <c r="I42" s="2"/>
    </row>
    <row r="43" spans="1:9" ht="15">
      <c r="A43" s="41"/>
      <c r="B43" s="42"/>
      <c r="C43" s="42"/>
      <c r="D43" s="42"/>
      <c r="E43" s="42"/>
      <c r="F43" s="42"/>
      <c r="G43" s="42"/>
      <c r="H43" s="42"/>
      <c r="I43" s="42"/>
    </row>
    <row r="44" ht="12.75">
      <c r="I44" s="25" t="s">
        <v>113</v>
      </c>
    </row>
    <row r="45" spans="1:9" ht="1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4.25">
      <c r="A46" s="87" t="s">
        <v>114</v>
      </c>
      <c r="B46" s="87"/>
      <c r="C46" s="87"/>
      <c r="D46" s="87"/>
      <c r="E46" s="87"/>
      <c r="F46" s="87"/>
      <c r="G46" s="87"/>
      <c r="H46" s="87"/>
      <c r="I46" s="87"/>
    </row>
    <row r="47" spans="2:7" ht="12.75">
      <c r="B47" s="37"/>
      <c r="C47" s="37"/>
      <c r="D47" s="37"/>
      <c r="E47" s="37"/>
      <c r="F47" s="37"/>
      <c r="G47" s="37"/>
    </row>
    <row r="48" spans="1:9" ht="15">
      <c r="A48" s="60" t="s">
        <v>108</v>
      </c>
      <c r="B48" s="60"/>
      <c r="C48" s="60"/>
      <c r="D48" s="60"/>
      <c r="E48" s="59"/>
      <c r="F48" s="59"/>
      <c r="G48" s="59"/>
      <c r="H48" s="59"/>
      <c r="I48" s="59"/>
    </row>
    <row r="49" spans="1:9" ht="15">
      <c r="A49" s="88" t="s">
        <v>109</v>
      </c>
      <c r="B49" s="88"/>
      <c r="C49" s="88"/>
      <c r="D49" s="88"/>
      <c r="E49" s="89"/>
      <c r="F49" s="89"/>
      <c r="G49" s="89"/>
      <c r="H49" s="89"/>
      <c r="I49" s="89"/>
    </row>
    <row r="50" spans="1:9" ht="15">
      <c r="A50" s="29" t="s">
        <v>110</v>
      </c>
      <c r="B50" s="29"/>
      <c r="C50" s="29"/>
      <c r="D50" s="29"/>
      <c r="E50" s="89"/>
      <c r="F50" s="89"/>
      <c r="G50" s="89"/>
      <c r="H50" s="89"/>
      <c r="I50" s="89"/>
    </row>
    <row r="51" spans="1:9" ht="15">
      <c r="A51" s="29" t="s">
        <v>111</v>
      </c>
      <c r="B51" s="29"/>
      <c r="C51" s="29"/>
      <c r="D51" s="29"/>
      <c r="E51" s="59"/>
      <c r="F51" s="59"/>
      <c r="G51" s="59"/>
      <c r="H51" s="59"/>
      <c r="I51" s="59"/>
    </row>
    <row r="52" spans="1:9" ht="14.25">
      <c r="A52" s="88"/>
      <c r="B52" s="88"/>
      <c r="C52" s="88"/>
      <c r="D52" s="88"/>
      <c r="E52" s="89"/>
      <c r="F52" s="89"/>
      <c r="G52" s="89"/>
      <c r="H52" s="89"/>
      <c r="I52" s="89"/>
    </row>
    <row r="53" spans="1:9" ht="15">
      <c r="A53" s="90" t="s">
        <v>115</v>
      </c>
      <c r="B53" s="90"/>
      <c r="C53" s="90"/>
      <c r="D53" s="90"/>
      <c r="E53" s="90" t="s">
        <v>183</v>
      </c>
      <c r="F53" s="90"/>
      <c r="G53" s="90"/>
      <c r="H53" s="90"/>
      <c r="I53" s="90"/>
    </row>
    <row r="54" spans="1:9" ht="15">
      <c r="A54" s="91" t="s">
        <v>116</v>
      </c>
      <c r="B54" s="91"/>
      <c r="C54" s="91"/>
      <c r="D54" s="91"/>
      <c r="E54" s="92" t="s">
        <v>186</v>
      </c>
      <c r="F54" s="92"/>
      <c r="G54" s="92"/>
      <c r="H54" s="92"/>
      <c r="I54" s="92"/>
    </row>
    <row r="55" spans="1:9" ht="15">
      <c r="A55" s="90" t="s">
        <v>117</v>
      </c>
      <c r="B55" s="90"/>
      <c r="C55" s="90"/>
      <c r="D55" s="90"/>
      <c r="E55" s="90" t="s">
        <v>200</v>
      </c>
      <c r="F55" s="90"/>
      <c r="G55" s="90"/>
      <c r="H55" s="90"/>
      <c r="I55" s="90"/>
    </row>
    <row r="56" spans="1:9" ht="15">
      <c r="A56" s="90" t="s">
        <v>118</v>
      </c>
      <c r="B56" s="90"/>
      <c r="C56" s="90"/>
      <c r="D56" s="90"/>
      <c r="E56" s="93" t="s">
        <v>187</v>
      </c>
      <c r="F56" s="93"/>
      <c r="G56" s="93"/>
      <c r="H56" s="93"/>
      <c r="I56" s="93"/>
    </row>
    <row r="57" spans="1:9" ht="15">
      <c r="A57" s="90"/>
      <c r="B57" s="90"/>
      <c r="C57" s="90"/>
      <c r="D57" s="90"/>
      <c r="E57" s="58"/>
      <c r="F57" s="58"/>
      <c r="G57" s="58"/>
      <c r="H57" s="58"/>
      <c r="I57" s="58"/>
    </row>
    <row r="58" spans="1:9" ht="15" hidden="1">
      <c r="A58" s="90" t="s">
        <v>115</v>
      </c>
      <c r="B58" s="90"/>
      <c r="C58" s="90"/>
      <c r="D58" s="90"/>
      <c r="E58" s="90"/>
      <c r="F58" s="90"/>
      <c r="G58" s="90"/>
      <c r="H58" s="90"/>
      <c r="I58" s="90"/>
    </row>
    <row r="59" spans="1:9" ht="15" hidden="1">
      <c r="A59" s="90" t="s">
        <v>119</v>
      </c>
      <c r="B59" s="90"/>
      <c r="C59" s="90"/>
      <c r="D59" s="90"/>
      <c r="E59" s="90"/>
      <c r="F59" s="90"/>
      <c r="G59" s="90"/>
      <c r="H59" s="90"/>
      <c r="I59" s="90"/>
    </row>
    <row r="60" spans="1:9" ht="15" hidden="1">
      <c r="A60" s="90" t="s">
        <v>120</v>
      </c>
      <c r="B60" s="90"/>
      <c r="C60" s="90"/>
      <c r="D60" s="90"/>
      <c r="E60" s="90"/>
      <c r="F60" s="90"/>
      <c r="G60" s="90"/>
      <c r="H60" s="90"/>
      <c r="I60" s="90"/>
    </row>
    <row r="61" spans="1:9" ht="15" hidden="1">
      <c r="A61" s="90" t="s">
        <v>118</v>
      </c>
      <c r="B61" s="90"/>
      <c r="C61" s="90"/>
      <c r="D61" s="90"/>
      <c r="E61" s="90"/>
      <c r="F61" s="90"/>
      <c r="G61" s="90"/>
      <c r="H61" s="90"/>
      <c r="I61" s="90"/>
    </row>
    <row r="62" spans="1:9" ht="15" hidden="1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5" hidden="1">
      <c r="A63" s="90" t="s">
        <v>115</v>
      </c>
      <c r="B63" s="90"/>
      <c r="C63" s="90"/>
      <c r="D63" s="90"/>
      <c r="E63" s="90"/>
      <c r="F63" s="90"/>
      <c r="G63" s="90"/>
      <c r="H63" s="90"/>
      <c r="I63" s="90"/>
    </row>
    <row r="64" spans="1:9" ht="15" hidden="1">
      <c r="A64" s="90" t="s">
        <v>121</v>
      </c>
      <c r="B64" s="90"/>
      <c r="C64" s="90"/>
      <c r="D64" s="90"/>
      <c r="E64" s="90"/>
      <c r="F64" s="90"/>
      <c r="G64" s="90"/>
      <c r="H64" s="90"/>
      <c r="I64" s="90"/>
    </row>
    <row r="65" spans="1:9" ht="15" hidden="1">
      <c r="A65" s="90" t="s">
        <v>120</v>
      </c>
      <c r="B65" s="90"/>
      <c r="C65" s="90"/>
      <c r="D65" s="90"/>
      <c r="E65" s="90"/>
      <c r="F65" s="90"/>
      <c r="G65" s="90"/>
      <c r="H65" s="90"/>
      <c r="I65" s="90"/>
    </row>
    <row r="66" spans="1:9" ht="15" hidden="1">
      <c r="A66" s="90" t="s">
        <v>118</v>
      </c>
      <c r="B66" s="90"/>
      <c r="C66" s="90"/>
      <c r="D66" s="90"/>
      <c r="E66" s="90"/>
      <c r="F66" s="90"/>
      <c r="G66" s="90"/>
      <c r="H66" s="90"/>
      <c r="I66" s="90"/>
    </row>
    <row r="67" spans="1:9" ht="15" hidden="1">
      <c r="A67" s="90"/>
      <c r="B67" s="90"/>
      <c r="C67" s="90"/>
      <c r="D67" s="90"/>
      <c r="E67" s="90"/>
      <c r="F67" s="90"/>
      <c r="G67" s="90"/>
      <c r="H67" s="90"/>
      <c r="I67" s="90"/>
    </row>
    <row r="68" spans="1:9" ht="15" hidden="1">
      <c r="A68" s="90" t="s">
        <v>115</v>
      </c>
      <c r="B68" s="90"/>
      <c r="C68" s="90"/>
      <c r="D68" s="90"/>
      <c r="E68" s="90"/>
      <c r="F68" s="90"/>
      <c r="G68" s="90"/>
      <c r="H68" s="90"/>
      <c r="I68" s="90"/>
    </row>
    <row r="69" spans="1:9" ht="15" hidden="1">
      <c r="A69" s="90" t="s">
        <v>122</v>
      </c>
      <c r="B69" s="90"/>
      <c r="C69" s="90"/>
      <c r="D69" s="90"/>
      <c r="E69" s="90"/>
      <c r="F69" s="90"/>
      <c r="G69" s="90"/>
      <c r="H69" s="90"/>
      <c r="I69" s="90"/>
    </row>
    <row r="70" spans="1:9" ht="15" hidden="1">
      <c r="A70" s="90" t="s">
        <v>117</v>
      </c>
      <c r="B70" s="90"/>
      <c r="C70" s="90"/>
      <c r="D70" s="90"/>
      <c r="E70" s="90"/>
      <c r="F70" s="90"/>
      <c r="G70" s="90"/>
      <c r="H70" s="90"/>
      <c r="I70" s="90"/>
    </row>
    <row r="71" spans="1:9" ht="15" hidden="1">
      <c r="A71" s="90" t="s">
        <v>118</v>
      </c>
      <c r="B71" s="90"/>
      <c r="C71" s="90"/>
      <c r="D71" s="90"/>
      <c r="E71" s="90"/>
      <c r="F71" s="90"/>
      <c r="G71" s="90"/>
      <c r="H71" s="90"/>
      <c r="I71" s="90"/>
    </row>
    <row r="72" spans="1:9" ht="15" hidden="1">
      <c r="A72" s="90"/>
      <c r="B72" s="90"/>
      <c r="C72" s="90"/>
      <c r="D72" s="90"/>
      <c r="E72" s="90"/>
      <c r="F72" s="90"/>
      <c r="G72" s="90"/>
      <c r="H72" s="90"/>
      <c r="I72" s="90"/>
    </row>
    <row r="73" spans="1:9" ht="15" hidden="1">
      <c r="A73" s="90" t="s">
        <v>115</v>
      </c>
      <c r="B73" s="90"/>
      <c r="C73" s="90"/>
      <c r="D73" s="90"/>
      <c r="E73" s="90"/>
      <c r="F73" s="90"/>
      <c r="G73" s="90"/>
      <c r="H73" s="90"/>
      <c r="I73" s="90"/>
    </row>
    <row r="74" spans="1:9" ht="15" hidden="1">
      <c r="A74" s="90" t="s">
        <v>123</v>
      </c>
      <c r="B74" s="90"/>
      <c r="C74" s="90"/>
      <c r="D74" s="90"/>
      <c r="E74" s="90"/>
      <c r="F74" s="90"/>
      <c r="G74" s="90"/>
      <c r="H74" s="90"/>
      <c r="I74" s="90"/>
    </row>
    <row r="75" spans="1:9" ht="15" hidden="1">
      <c r="A75" s="90" t="s">
        <v>117</v>
      </c>
      <c r="B75" s="90"/>
      <c r="C75" s="90"/>
      <c r="D75" s="90"/>
      <c r="E75" s="90"/>
      <c r="F75" s="90"/>
      <c r="G75" s="90"/>
      <c r="H75" s="90"/>
      <c r="I75" s="90"/>
    </row>
    <row r="76" spans="1:9" ht="15" hidden="1">
      <c r="A76" s="85" t="s">
        <v>118</v>
      </c>
      <c r="B76" s="85"/>
      <c r="C76" s="85"/>
      <c r="D76" s="85"/>
      <c r="E76" s="85"/>
      <c r="F76" s="85"/>
      <c r="G76" s="85"/>
      <c r="H76" s="85"/>
      <c r="I76" s="85"/>
    </row>
    <row r="77" spans="1:7" ht="15">
      <c r="A77" s="38"/>
      <c r="B77" s="38"/>
      <c r="C77" s="72"/>
      <c r="D77" s="37"/>
      <c r="E77" s="37"/>
      <c r="F77" s="37"/>
      <c r="G77" s="37"/>
    </row>
    <row r="78" spans="1:9" ht="15">
      <c r="A78" s="86" t="s">
        <v>0</v>
      </c>
      <c r="B78" s="86" t="s">
        <v>37</v>
      </c>
      <c r="C78" s="82" t="s">
        <v>124</v>
      </c>
      <c r="D78" s="77"/>
      <c r="E78" s="78"/>
      <c r="F78" s="79" t="s">
        <v>125</v>
      </c>
      <c r="G78" s="79" t="s">
        <v>126</v>
      </c>
      <c r="H78" s="79" t="s">
        <v>127</v>
      </c>
      <c r="I78" s="79" t="s">
        <v>128</v>
      </c>
    </row>
    <row r="79" spans="1:9" ht="15" customHeight="1">
      <c r="A79" s="80"/>
      <c r="B79" s="80"/>
      <c r="C79" s="75" t="s">
        <v>201</v>
      </c>
      <c r="D79" s="83" t="s">
        <v>129</v>
      </c>
      <c r="E79" s="84"/>
      <c r="F79" s="73"/>
      <c r="G79" s="73"/>
      <c r="H79" s="73"/>
      <c r="I79" s="73"/>
    </row>
    <row r="80" spans="1:9" ht="45">
      <c r="A80" s="81"/>
      <c r="B80" s="81"/>
      <c r="C80" s="76"/>
      <c r="D80" s="9" t="s">
        <v>130</v>
      </c>
      <c r="E80" s="9" t="s">
        <v>131</v>
      </c>
      <c r="F80" s="74"/>
      <c r="G80" s="74"/>
      <c r="H80" s="74"/>
      <c r="I80" s="74"/>
    </row>
    <row r="81" spans="1:9" ht="25.5">
      <c r="A81" s="36">
        <v>1</v>
      </c>
      <c r="B81" s="32" t="s">
        <v>168</v>
      </c>
      <c r="C81" s="39">
        <v>28.5</v>
      </c>
      <c r="D81" s="3" t="s">
        <v>112</v>
      </c>
      <c r="E81" s="3" t="s">
        <v>112</v>
      </c>
      <c r="F81" s="3" t="s">
        <v>112</v>
      </c>
      <c r="G81" s="3" t="s">
        <v>112</v>
      </c>
      <c r="H81" s="3" t="s">
        <v>112</v>
      </c>
      <c r="I81" s="3" t="s">
        <v>112</v>
      </c>
    </row>
    <row r="82" spans="1:9" ht="15">
      <c r="A82" s="36">
        <v>2</v>
      </c>
      <c r="B82" s="62"/>
      <c r="C82" s="62"/>
      <c r="D82" s="2"/>
      <c r="E82" s="2"/>
      <c r="F82" s="2"/>
      <c r="G82" s="2"/>
      <c r="H82" s="2"/>
      <c r="I82" s="2"/>
    </row>
    <row r="83" spans="1:9" ht="15">
      <c r="A83" s="36">
        <v>3</v>
      </c>
      <c r="B83" s="40"/>
      <c r="C83" s="40"/>
      <c r="D83" s="2"/>
      <c r="E83" s="2"/>
      <c r="F83" s="2"/>
      <c r="G83" s="2"/>
      <c r="H83" s="2"/>
      <c r="I83" s="2"/>
    </row>
    <row r="84" spans="1:9" ht="15">
      <c r="A84" s="36">
        <v>4</v>
      </c>
      <c r="B84" s="2"/>
      <c r="C84" s="2"/>
      <c r="D84" s="2"/>
      <c r="E84" s="2"/>
      <c r="F84" s="2"/>
      <c r="G84" s="2"/>
      <c r="H84" s="2"/>
      <c r="I84" s="2"/>
    </row>
    <row r="85" spans="1:9" ht="15">
      <c r="A85" s="36">
        <v>5</v>
      </c>
      <c r="B85" s="2"/>
      <c r="C85" s="2"/>
      <c r="D85" s="2"/>
      <c r="E85" s="2"/>
      <c r="F85" s="2"/>
      <c r="G85" s="2"/>
      <c r="H85" s="2"/>
      <c r="I85" s="2"/>
    </row>
  </sheetData>
  <sheetProtection/>
  <mergeCells count="124">
    <mergeCell ref="A28:D28"/>
    <mergeCell ref="A33:D33"/>
    <mergeCell ref="A29:D29"/>
    <mergeCell ref="A24:D24"/>
    <mergeCell ref="A25:D25"/>
    <mergeCell ref="A26:D26"/>
    <mergeCell ref="A27:D27"/>
    <mergeCell ref="E30:I30"/>
    <mergeCell ref="A30:D30"/>
    <mergeCell ref="E29:I29"/>
    <mergeCell ref="E31:I31"/>
    <mergeCell ref="A22:D22"/>
    <mergeCell ref="A23:D23"/>
    <mergeCell ref="E22:I22"/>
    <mergeCell ref="E23:I23"/>
    <mergeCell ref="A11:D11"/>
    <mergeCell ref="A12:D12"/>
    <mergeCell ref="A13:D13"/>
    <mergeCell ref="A14:D14"/>
    <mergeCell ref="A35:A37"/>
    <mergeCell ref="E13:I13"/>
    <mergeCell ref="E15:I15"/>
    <mergeCell ref="E16:I16"/>
    <mergeCell ref="D36:E36"/>
    <mergeCell ref="B35:B37"/>
    <mergeCell ref="A31:D31"/>
    <mergeCell ref="A32:D32"/>
    <mergeCell ref="A21:D21"/>
    <mergeCell ref="A15:D15"/>
    <mergeCell ref="A19:D19"/>
    <mergeCell ref="A20:D20"/>
    <mergeCell ref="E17:I17"/>
    <mergeCell ref="E6:I6"/>
    <mergeCell ref="E7:I7"/>
    <mergeCell ref="E9:I9"/>
    <mergeCell ref="E10:I10"/>
    <mergeCell ref="A16:D16"/>
    <mergeCell ref="A17:D17"/>
    <mergeCell ref="A18:D18"/>
    <mergeCell ref="E24:I24"/>
    <mergeCell ref="E11:I11"/>
    <mergeCell ref="E18:I18"/>
    <mergeCell ref="E19:I19"/>
    <mergeCell ref="E20:I20"/>
    <mergeCell ref="E12:I12"/>
    <mergeCell ref="E21:I21"/>
    <mergeCell ref="A3:I3"/>
    <mergeCell ref="A6:D6"/>
    <mergeCell ref="A9:D9"/>
    <mergeCell ref="A10:D10"/>
    <mergeCell ref="E25:I25"/>
    <mergeCell ref="E26:I26"/>
    <mergeCell ref="E27:I27"/>
    <mergeCell ref="E28:I28"/>
    <mergeCell ref="E50:I50"/>
    <mergeCell ref="E32:I32"/>
    <mergeCell ref="F35:F37"/>
    <mergeCell ref="G35:G37"/>
    <mergeCell ref="H35:H37"/>
    <mergeCell ref="I35:I37"/>
    <mergeCell ref="E33:I33"/>
    <mergeCell ref="C35:E35"/>
    <mergeCell ref="C36:C37"/>
    <mergeCell ref="A57:D57"/>
    <mergeCell ref="A52:D52"/>
    <mergeCell ref="E52:I52"/>
    <mergeCell ref="A53:D53"/>
    <mergeCell ref="E53:I53"/>
    <mergeCell ref="A54:D54"/>
    <mergeCell ref="E54:I54"/>
    <mergeCell ref="A55:D55"/>
    <mergeCell ref="A56:D56"/>
    <mergeCell ref="E56:I56"/>
    <mergeCell ref="A63:D63"/>
    <mergeCell ref="E63:I63"/>
    <mergeCell ref="A58:D58"/>
    <mergeCell ref="E58:I58"/>
    <mergeCell ref="A59:D59"/>
    <mergeCell ref="E59:I59"/>
    <mergeCell ref="A60:D60"/>
    <mergeCell ref="E60:I60"/>
    <mergeCell ref="A61:D61"/>
    <mergeCell ref="E61:I61"/>
    <mergeCell ref="A62:D62"/>
    <mergeCell ref="E62:I62"/>
    <mergeCell ref="A69:D69"/>
    <mergeCell ref="E69:I69"/>
    <mergeCell ref="A64:D64"/>
    <mergeCell ref="E64:I64"/>
    <mergeCell ref="A65:D65"/>
    <mergeCell ref="E65:I65"/>
    <mergeCell ref="A66:D66"/>
    <mergeCell ref="E66:I66"/>
    <mergeCell ref="A67:D67"/>
    <mergeCell ref="E67:I67"/>
    <mergeCell ref="A68:D68"/>
    <mergeCell ref="E68:I68"/>
    <mergeCell ref="E74:I74"/>
    <mergeCell ref="A70:D70"/>
    <mergeCell ref="E70:I70"/>
    <mergeCell ref="A71:D71"/>
    <mergeCell ref="E71:I71"/>
    <mergeCell ref="A72:D72"/>
    <mergeCell ref="E72:I72"/>
    <mergeCell ref="C79:C80"/>
    <mergeCell ref="A46:I46"/>
    <mergeCell ref="A49:D49"/>
    <mergeCell ref="E49:I49"/>
    <mergeCell ref="E55:I55"/>
    <mergeCell ref="A75:D75"/>
    <mergeCell ref="E75:I75"/>
    <mergeCell ref="A73:D73"/>
    <mergeCell ref="E73:I73"/>
    <mergeCell ref="A74:D74"/>
    <mergeCell ref="D79:E79"/>
    <mergeCell ref="A76:D76"/>
    <mergeCell ref="E76:I76"/>
    <mergeCell ref="A78:A80"/>
    <mergeCell ref="B78:B80"/>
    <mergeCell ref="C78:E78"/>
    <mergeCell ref="F78:F80"/>
    <mergeCell ref="G78:G80"/>
    <mergeCell ref="H78:H80"/>
    <mergeCell ref="I78:I80"/>
  </mergeCells>
  <printOptions horizontalCentered="1"/>
  <pageMargins left="0.1968503937007874" right="0.1968503937007874" top="0.7874015748031497" bottom="0.1968503937007874" header="0.1968503937007874" footer="0.196850393700787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33">
      <selection activeCell="A1" sqref="A1:D61"/>
    </sheetView>
  </sheetViews>
  <sheetFormatPr defaultColWidth="9.140625" defaultRowHeight="12.75"/>
  <cols>
    <col min="1" max="1" width="6.00390625" style="13" customWidth="1"/>
    <col min="2" max="2" width="76.421875" style="1" customWidth="1"/>
    <col min="3" max="3" width="15.421875" style="1" customWidth="1"/>
    <col min="4" max="4" width="25.8515625" style="1" customWidth="1"/>
    <col min="5" max="5" width="13.7109375" style="1" hidden="1" customWidth="1"/>
    <col min="6" max="6" width="9.140625" style="1" customWidth="1"/>
    <col min="7" max="7" width="0" style="1" hidden="1" customWidth="1"/>
    <col min="8" max="16384" width="9.140625" style="1" customWidth="1"/>
  </cols>
  <sheetData>
    <row r="1" spans="1:4" ht="12.75">
      <c r="A1" s="34"/>
      <c r="D1" s="28" t="s">
        <v>89</v>
      </c>
    </row>
    <row r="2" spans="1:4" ht="15.75" customHeight="1">
      <c r="A2" s="24"/>
      <c r="B2" s="24"/>
      <c r="C2" s="24"/>
      <c r="D2" s="24"/>
    </row>
    <row r="3" spans="1:4" ht="18.75" customHeight="1">
      <c r="A3" s="87" t="s">
        <v>33</v>
      </c>
      <c r="B3" s="87"/>
      <c r="C3" s="87"/>
      <c r="D3" s="87"/>
    </row>
    <row r="4" spans="1:4" ht="18" customHeight="1">
      <c r="A4" s="87" t="s">
        <v>188</v>
      </c>
      <c r="B4" s="87"/>
      <c r="C4" s="87"/>
      <c r="D4" s="87"/>
    </row>
    <row r="5" spans="1:4" ht="17.25" customHeight="1">
      <c r="A5" s="87"/>
      <c r="B5" s="87"/>
      <c r="C5" s="87"/>
      <c r="D5" s="87"/>
    </row>
    <row r="6" spans="1:4" ht="17.25" customHeight="1">
      <c r="A6" s="29" t="s">
        <v>108</v>
      </c>
      <c r="B6" s="29"/>
      <c r="C6" s="29"/>
      <c r="D6" s="29"/>
    </row>
    <row r="7" spans="1:4" ht="16.5" customHeight="1">
      <c r="A7" s="29" t="s">
        <v>109</v>
      </c>
      <c r="B7" s="29"/>
      <c r="C7" s="29"/>
      <c r="D7" s="29"/>
    </row>
    <row r="8" spans="1:4" ht="16.5" customHeight="1">
      <c r="A8" s="29" t="s">
        <v>110</v>
      </c>
      <c r="B8" s="29"/>
      <c r="C8" s="29"/>
      <c r="D8" s="29"/>
    </row>
    <row r="9" spans="1:4" ht="16.5" customHeight="1">
      <c r="A9" s="29" t="s">
        <v>111</v>
      </c>
      <c r="B9" s="29"/>
      <c r="C9" s="29"/>
      <c r="D9" s="29"/>
    </row>
    <row r="10" ht="14.25">
      <c r="A10" s="5"/>
    </row>
    <row r="11" spans="1:4" ht="30">
      <c r="A11" s="3" t="s">
        <v>0</v>
      </c>
      <c r="B11" s="3" t="s">
        <v>1</v>
      </c>
      <c r="C11" s="3" t="s">
        <v>29</v>
      </c>
      <c r="D11" s="6" t="s">
        <v>31</v>
      </c>
    </row>
    <row r="12" spans="1:4" ht="34.5" customHeight="1">
      <c r="A12" s="10">
        <v>1</v>
      </c>
      <c r="B12" s="7" t="s">
        <v>38</v>
      </c>
      <c r="C12" s="94" t="s">
        <v>169</v>
      </c>
      <c r="D12" s="95"/>
    </row>
    <row r="13" spans="1:4" ht="15">
      <c r="A13" s="10">
        <v>2</v>
      </c>
      <c r="B13" s="7" t="s">
        <v>3</v>
      </c>
      <c r="C13" s="9" t="s">
        <v>5</v>
      </c>
      <c r="D13" s="9">
        <v>36851</v>
      </c>
    </row>
    <row r="14" spans="1:5" ht="15">
      <c r="A14" s="10">
        <v>3</v>
      </c>
      <c r="B14" s="7" t="s">
        <v>27</v>
      </c>
      <c r="C14" s="9" t="s">
        <v>5</v>
      </c>
      <c r="D14" s="9">
        <v>34483</v>
      </c>
      <c r="E14" s="1">
        <f>D21+D22+D23+D24+D25+D28+D31+D32+D35</f>
        <v>34483</v>
      </c>
    </row>
    <row r="15" spans="1:5" ht="30">
      <c r="A15" s="11" t="s">
        <v>9</v>
      </c>
      <c r="B15" s="7" t="s">
        <v>39</v>
      </c>
      <c r="C15" s="9" t="s">
        <v>5</v>
      </c>
      <c r="D15" s="9" t="s">
        <v>112</v>
      </c>
      <c r="E15" s="1">
        <f>D14-E14</f>
        <v>0</v>
      </c>
    </row>
    <row r="16" spans="1:4" ht="30">
      <c r="A16" s="11" t="s">
        <v>10</v>
      </c>
      <c r="B16" s="7" t="s">
        <v>41</v>
      </c>
      <c r="C16" s="9" t="s">
        <v>5</v>
      </c>
      <c r="D16" s="9" t="s">
        <v>112</v>
      </c>
    </row>
    <row r="17" spans="1:4" ht="15">
      <c r="A17" s="11" t="s">
        <v>11</v>
      </c>
      <c r="B17" s="7" t="s">
        <v>42</v>
      </c>
      <c r="C17" s="9" t="s">
        <v>5</v>
      </c>
      <c r="D17" s="9" t="s">
        <v>112</v>
      </c>
    </row>
    <row r="18" spans="1:4" ht="30">
      <c r="A18" s="11" t="s">
        <v>12</v>
      </c>
      <c r="B18" s="7" t="s">
        <v>40</v>
      </c>
      <c r="C18" s="9" t="s">
        <v>5</v>
      </c>
      <c r="D18" s="30" t="s">
        <v>112</v>
      </c>
    </row>
    <row r="19" spans="1:7" ht="15">
      <c r="A19" s="11"/>
      <c r="B19" s="8" t="s">
        <v>87</v>
      </c>
      <c r="C19" s="9" t="s">
        <v>6</v>
      </c>
      <c r="D19" s="30" t="s">
        <v>112</v>
      </c>
      <c r="G19" s="1">
        <v>34186</v>
      </c>
    </row>
    <row r="20" spans="1:4" ht="15">
      <c r="A20" s="11" t="s">
        <v>66</v>
      </c>
      <c r="B20" s="8" t="s">
        <v>4</v>
      </c>
      <c r="C20" s="9" t="s">
        <v>7</v>
      </c>
      <c r="D20" s="30" t="s">
        <v>112</v>
      </c>
    </row>
    <row r="21" spans="1:7" ht="15">
      <c r="A21" s="11" t="s">
        <v>13</v>
      </c>
      <c r="B21" s="7" t="s">
        <v>43</v>
      </c>
      <c r="C21" s="9" t="s">
        <v>5</v>
      </c>
      <c r="D21" s="9">
        <v>300</v>
      </c>
      <c r="G21" s="1">
        <f>D21+D22+D23+D24+D25+D28+D31</f>
        <v>27420</v>
      </c>
    </row>
    <row r="22" spans="1:4" ht="15">
      <c r="A22" s="11" t="s">
        <v>14</v>
      </c>
      <c r="B22" s="7" t="s">
        <v>44</v>
      </c>
      <c r="C22" s="9" t="s">
        <v>5</v>
      </c>
      <c r="D22" s="9">
        <f>ROUND(((4217+229)/2050*1400+2006+106),0)</f>
        <v>5148</v>
      </c>
    </row>
    <row r="23" spans="1:4" ht="30">
      <c r="A23" s="11" t="s">
        <v>15</v>
      </c>
      <c r="B23" s="7" t="s">
        <v>45</v>
      </c>
      <c r="C23" s="9" t="s">
        <v>5</v>
      </c>
      <c r="D23" s="9">
        <f>ROUND((970/2050*1400+435),0)</f>
        <v>1097</v>
      </c>
    </row>
    <row r="24" spans="1:7" ht="30">
      <c r="A24" s="11" t="s">
        <v>16</v>
      </c>
      <c r="B24" s="7" t="s">
        <v>34</v>
      </c>
      <c r="C24" s="9" t="s">
        <v>5</v>
      </c>
      <c r="D24" s="9">
        <f>ROUND((5487/2050*1400+252),0)</f>
        <v>3999</v>
      </c>
      <c r="G24" s="1">
        <f>D21+D22+D23+D24+D25+D28+D31+D32</f>
        <v>30852</v>
      </c>
    </row>
    <row r="25" spans="1:4" ht="15">
      <c r="A25" s="11" t="s">
        <v>17</v>
      </c>
      <c r="B25" s="7" t="s">
        <v>46</v>
      </c>
      <c r="C25" s="9" t="s">
        <v>5</v>
      </c>
      <c r="D25" s="9">
        <v>4731</v>
      </c>
    </row>
    <row r="26" spans="1:5" ht="15">
      <c r="A26" s="11" t="s">
        <v>18</v>
      </c>
      <c r="B26" s="8" t="s">
        <v>8</v>
      </c>
      <c r="C26" s="9" t="s">
        <v>5</v>
      </c>
      <c r="D26" s="69">
        <f>4731*0.79</f>
        <v>3737.4900000000002</v>
      </c>
      <c r="E26" s="1">
        <f>D26/D25</f>
        <v>0.79</v>
      </c>
    </row>
    <row r="27" spans="1:4" ht="15">
      <c r="A27" s="11" t="s">
        <v>19</v>
      </c>
      <c r="B27" s="8" t="s">
        <v>47</v>
      </c>
      <c r="C27" s="9" t="s">
        <v>5</v>
      </c>
      <c r="D27" s="69">
        <f>D25-D26</f>
        <v>993.5099999999998</v>
      </c>
    </row>
    <row r="28" spans="1:4" ht="15">
      <c r="A28" s="11" t="s">
        <v>20</v>
      </c>
      <c r="B28" s="7" t="s">
        <v>48</v>
      </c>
      <c r="C28" s="9" t="s">
        <v>5</v>
      </c>
      <c r="D28" s="9">
        <f>ROUND((3971/2050*1400+1843),0)</f>
        <v>4555</v>
      </c>
    </row>
    <row r="29" spans="1:4" ht="15">
      <c r="A29" s="11" t="s">
        <v>67</v>
      </c>
      <c r="B29" s="8" t="s">
        <v>8</v>
      </c>
      <c r="C29" s="9" t="s">
        <v>5</v>
      </c>
      <c r="D29" s="9">
        <f>ROUND((D28*0.79),0)</f>
        <v>3598</v>
      </c>
    </row>
    <row r="30" spans="1:4" ht="15">
      <c r="A30" s="11" t="s">
        <v>68</v>
      </c>
      <c r="B30" s="8" t="s">
        <v>47</v>
      </c>
      <c r="C30" s="9" t="s">
        <v>5</v>
      </c>
      <c r="D30" s="9">
        <f>D28-D29</f>
        <v>957</v>
      </c>
    </row>
    <row r="31" spans="1:4" ht="15">
      <c r="A31" s="11" t="s">
        <v>21</v>
      </c>
      <c r="B31" s="7" t="s">
        <v>94</v>
      </c>
      <c r="C31" s="9" t="s">
        <v>5</v>
      </c>
      <c r="D31" s="9">
        <f>ROUND((10298/2050*1400+557),0)</f>
        <v>7590</v>
      </c>
    </row>
    <row r="32" spans="1:4" ht="45.75" customHeight="1">
      <c r="A32" s="11" t="s">
        <v>69</v>
      </c>
      <c r="B32" s="7" t="s">
        <v>95</v>
      </c>
      <c r="C32" s="9" t="s">
        <v>5</v>
      </c>
      <c r="D32" s="9">
        <f>ROUND((5025/2050*1400),0)</f>
        <v>3432</v>
      </c>
    </row>
    <row r="33" spans="1:7" ht="15">
      <c r="A33" s="11" t="s">
        <v>70</v>
      </c>
      <c r="B33" s="7" t="s">
        <v>49</v>
      </c>
      <c r="C33" s="9" t="s">
        <v>5</v>
      </c>
      <c r="D33" s="9">
        <f>D13-D14</f>
        <v>2368</v>
      </c>
      <c r="G33" s="1">
        <f>D21+D22+D23+D24+D25+D28+D31+D32</f>
        <v>30852</v>
      </c>
    </row>
    <row r="34" spans="1:7" ht="15">
      <c r="A34" s="11" t="s">
        <v>71</v>
      </c>
      <c r="B34" s="7" t="s">
        <v>50</v>
      </c>
      <c r="C34" s="9" t="s">
        <v>5</v>
      </c>
      <c r="D34" s="9" t="s">
        <v>112</v>
      </c>
      <c r="G34" s="1">
        <f>D14-G33</f>
        <v>3631</v>
      </c>
    </row>
    <row r="35" spans="1:4" ht="15">
      <c r="A35" s="11" t="s">
        <v>72</v>
      </c>
      <c r="B35" s="7" t="s">
        <v>51</v>
      </c>
      <c r="C35" s="9" t="s">
        <v>5</v>
      </c>
      <c r="D35" s="9">
        <v>3631</v>
      </c>
    </row>
    <row r="36" spans="1:4" ht="15">
      <c r="A36" s="11" t="s">
        <v>73</v>
      </c>
      <c r="B36" s="7" t="s">
        <v>32</v>
      </c>
      <c r="C36" s="9" t="s">
        <v>5</v>
      </c>
      <c r="D36" s="9">
        <v>0</v>
      </c>
    </row>
    <row r="37" spans="1:4" ht="45">
      <c r="A37" s="11" t="s">
        <v>74</v>
      </c>
      <c r="B37" s="8" t="s">
        <v>52</v>
      </c>
      <c r="C37" s="9" t="s">
        <v>5</v>
      </c>
      <c r="D37" s="9" t="s">
        <v>112</v>
      </c>
    </row>
    <row r="38" spans="1:4" ht="15">
      <c r="A38" s="11" t="s">
        <v>75</v>
      </c>
      <c r="B38" s="7" t="s">
        <v>35</v>
      </c>
      <c r="C38" s="9" t="s">
        <v>5</v>
      </c>
      <c r="D38" s="9" t="s">
        <v>112</v>
      </c>
    </row>
    <row r="39" spans="1:4" ht="15">
      <c r="A39" s="11" t="s">
        <v>76</v>
      </c>
      <c r="B39" s="8" t="s">
        <v>36</v>
      </c>
      <c r="C39" s="9" t="s">
        <v>5</v>
      </c>
      <c r="D39" s="9" t="s">
        <v>112</v>
      </c>
    </row>
    <row r="40" spans="1:4" ht="30">
      <c r="A40" s="11" t="s">
        <v>77</v>
      </c>
      <c r="B40" s="7" t="s">
        <v>103</v>
      </c>
      <c r="C40" s="83"/>
      <c r="D40" s="84"/>
    </row>
    <row r="41" spans="1:4" ht="15">
      <c r="A41" s="10">
        <v>10</v>
      </c>
      <c r="B41" s="7" t="s">
        <v>54</v>
      </c>
      <c r="C41" s="9" t="s">
        <v>53</v>
      </c>
      <c r="D41" s="9">
        <v>2050000</v>
      </c>
    </row>
    <row r="42" spans="1:5" ht="15.75">
      <c r="A42" s="10">
        <v>11</v>
      </c>
      <c r="B42" s="7" t="s">
        <v>55</v>
      </c>
      <c r="C42" s="9" t="s">
        <v>53</v>
      </c>
      <c r="D42" s="9" t="s">
        <v>112</v>
      </c>
      <c r="E42" s="31"/>
    </row>
    <row r="43" spans="1:5" ht="15.75">
      <c r="A43" s="10">
        <v>12</v>
      </c>
      <c r="B43" s="7" t="s">
        <v>65</v>
      </c>
      <c r="C43" s="9" t="s">
        <v>53</v>
      </c>
      <c r="D43" s="9">
        <v>650000</v>
      </c>
      <c r="E43" s="31"/>
    </row>
    <row r="44" spans="1:5" ht="15.75">
      <c r="A44" s="11" t="s">
        <v>26</v>
      </c>
      <c r="B44" s="7" t="s">
        <v>65</v>
      </c>
      <c r="C44" s="9" t="s">
        <v>30</v>
      </c>
      <c r="D44" s="9">
        <f>ROUND(D43/D41*100,1)</f>
        <v>31.7</v>
      </c>
      <c r="E44" s="31"/>
    </row>
    <row r="45" spans="1:5" ht="15.75">
      <c r="A45" s="10">
        <v>13</v>
      </c>
      <c r="B45" s="14" t="s">
        <v>59</v>
      </c>
      <c r="C45" s="9" t="s">
        <v>53</v>
      </c>
      <c r="D45" s="9" t="s">
        <v>112</v>
      </c>
      <c r="E45" s="31"/>
    </row>
    <row r="46" spans="1:5" ht="15.75">
      <c r="A46" s="11" t="s">
        <v>78</v>
      </c>
      <c r="B46" s="14" t="s">
        <v>59</v>
      </c>
      <c r="C46" s="9" t="s">
        <v>30</v>
      </c>
      <c r="D46" s="9" t="s">
        <v>112</v>
      </c>
      <c r="E46" s="31"/>
    </row>
    <row r="47" spans="1:5" ht="15.75">
      <c r="A47" s="10">
        <v>14</v>
      </c>
      <c r="B47" s="7" t="s">
        <v>88</v>
      </c>
      <c r="C47" s="9" t="s">
        <v>53</v>
      </c>
      <c r="D47" s="9" t="s">
        <v>112</v>
      </c>
      <c r="E47" s="31"/>
    </row>
    <row r="48" spans="1:5" ht="15.75">
      <c r="A48" s="10">
        <v>15</v>
      </c>
      <c r="B48" s="7" t="s">
        <v>57</v>
      </c>
      <c r="C48" s="9" t="s">
        <v>53</v>
      </c>
      <c r="D48" s="19">
        <v>1400000</v>
      </c>
      <c r="E48" s="31"/>
    </row>
    <row r="49" spans="1:5" ht="15.75">
      <c r="A49" s="11" t="s">
        <v>79</v>
      </c>
      <c r="B49" s="15" t="s">
        <v>22</v>
      </c>
      <c r="C49" s="9" t="s">
        <v>53</v>
      </c>
      <c r="D49" s="19">
        <f>D48</f>
        <v>1400000</v>
      </c>
      <c r="E49" s="31"/>
    </row>
    <row r="50" spans="1:5" ht="15.75">
      <c r="A50" s="11" t="s">
        <v>80</v>
      </c>
      <c r="B50" s="16" t="s">
        <v>58</v>
      </c>
      <c r="C50" s="9" t="s">
        <v>53</v>
      </c>
      <c r="D50" s="19" t="s">
        <v>112</v>
      </c>
      <c r="E50" s="31"/>
    </row>
    <row r="51" spans="1:5" ht="15.75">
      <c r="A51" s="11" t="s">
        <v>81</v>
      </c>
      <c r="B51" s="17" t="s">
        <v>60</v>
      </c>
      <c r="C51" s="18" t="s">
        <v>24</v>
      </c>
      <c r="D51" s="19">
        <v>14</v>
      </c>
      <c r="E51" s="31"/>
    </row>
    <row r="52" spans="1:5" ht="15.75">
      <c r="A52" s="11" t="s">
        <v>82</v>
      </c>
      <c r="B52" s="20" t="s">
        <v>61</v>
      </c>
      <c r="C52" s="19" t="s">
        <v>23</v>
      </c>
      <c r="D52" s="19" t="s">
        <v>112</v>
      </c>
      <c r="E52" s="31"/>
    </row>
    <row r="53" spans="1:5" ht="15.75">
      <c r="A53" s="11" t="s">
        <v>83</v>
      </c>
      <c r="B53" s="21" t="s">
        <v>62</v>
      </c>
      <c r="C53" s="18" t="s">
        <v>23</v>
      </c>
      <c r="D53" s="19" t="s">
        <v>112</v>
      </c>
      <c r="E53" s="31"/>
    </row>
    <row r="54" spans="1:5" ht="15.75">
      <c r="A54" s="11" t="s">
        <v>84</v>
      </c>
      <c r="B54" s="7" t="s">
        <v>56</v>
      </c>
      <c r="C54" s="9" t="s">
        <v>53</v>
      </c>
      <c r="D54" s="19" t="s">
        <v>112</v>
      </c>
      <c r="E54" s="31"/>
    </row>
    <row r="55" spans="1:5" ht="15.75">
      <c r="A55" s="12" t="s">
        <v>85</v>
      </c>
      <c r="B55" s="7" t="s">
        <v>25</v>
      </c>
      <c r="C55" s="18" t="s">
        <v>28</v>
      </c>
      <c r="D55" s="19">
        <v>10</v>
      </c>
      <c r="E55" s="31"/>
    </row>
    <row r="56" spans="1:5" ht="15.75">
      <c r="A56" s="12" t="s">
        <v>86</v>
      </c>
      <c r="B56" s="21" t="s">
        <v>63</v>
      </c>
      <c r="C56" s="18" t="s">
        <v>64</v>
      </c>
      <c r="D56" s="19"/>
      <c r="E56" s="31"/>
    </row>
    <row r="58" ht="15">
      <c r="A58" s="24" t="s">
        <v>104</v>
      </c>
    </row>
    <row r="59" ht="15">
      <c r="A59" s="24" t="s">
        <v>105</v>
      </c>
    </row>
    <row r="60" ht="15">
      <c r="A60" s="22" t="s">
        <v>106</v>
      </c>
    </row>
    <row r="61" ht="12.75">
      <c r="A61" s="25"/>
    </row>
    <row r="62" ht="12.75">
      <c r="A62" s="25"/>
    </row>
  </sheetData>
  <sheetProtection/>
  <mergeCells count="5">
    <mergeCell ref="C12:D12"/>
    <mergeCell ref="C40:D40"/>
    <mergeCell ref="A5:D5"/>
    <mergeCell ref="A3:D3"/>
    <mergeCell ref="A4:D4"/>
  </mergeCells>
  <printOptions horizontalCentered="1"/>
  <pageMargins left="0.7874015748031497" right="0.1968503937007874" top="0.1968503937007874" bottom="0.1968503937007874" header="0.1968503937007874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75" zoomScaleNormal="75" zoomScalePageLayoutView="0" workbookViewId="0" topLeftCell="A1">
      <selection activeCell="A1" sqref="A1:I23"/>
    </sheetView>
  </sheetViews>
  <sheetFormatPr defaultColWidth="9.140625" defaultRowHeight="12.75"/>
  <cols>
    <col min="1" max="1" width="5.00390625" style="4" customWidth="1"/>
    <col min="2" max="2" width="20.140625" style="4" customWidth="1"/>
    <col min="3" max="3" width="19.8515625" style="4" customWidth="1"/>
    <col min="4" max="4" width="18.7109375" style="4" customWidth="1"/>
    <col min="5" max="5" width="19.421875" style="4" customWidth="1"/>
    <col min="6" max="6" width="20.140625" style="4" customWidth="1"/>
    <col min="7" max="7" width="19.57421875" style="4" customWidth="1"/>
    <col min="8" max="8" width="21.8515625" style="4" customWidth="1"/>
    <col min="9" max="16384" width="9.140625" style="4" customWidth="1"/>
  </cols>
  <sheetData>
    <row r="1" ht="15">
      <c r="H1" s="28" t="s">
        <v>90</v>
      </c>
    </row>
    <row r="3" spans="1:8" ht="15">
      <c r="A3" s="87" t="s">
        <v>91</v>
      </c>
      <c r="B3" s="87"/>
      <c r="C3" s="87"/>
      <c r="D3" s="87"/>
      <c r="E3" s="87"/>
      <c r="F3" s="87"/>
      <c r="G3" s="87"/>
      <c r="H3" s="87"/>
    </row>
    <row r="4" spans="1:8" ht="15">
      <c r="A4" s="87" t="s">
        <v>92</v>
      </c>
      <c r="B4" s="87"/>
      <c r="C4" s="87"/>
      <c r="D4" s="87"/>
      <c r="E4" s="87"/>
      <c r="F4" s="87"/>
      <c r="G4" s="87"/>
      <c r="H4" s="87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29" t="s">
        <v>108</v>
      </c>
      <c r="B6" s="29"/>
      <c r="C6" s="29"/>
      <c r="D6" s="29"/>
      <c r="E6" s="29"/>
      <c r="F6" s="29"/>
      <c r="G6" s="29"/>
      <c r="H6" s="29"/>
    </row>
    <row r="7" spans="1:8" ht="15">
      <c r="A7" s="29" t="s">
        <v>109</v>
      </c>
      <c r="B7" s="29"/>
      <c r="C7" s="29"/>
      <c r="D7" s="29"/>
      <c r="E7" s="29"/>
      <c r="F7" s="29"/>
      <c r="G7" s="29"/>
      <c r="H7" s="29"/>
    </row>
    <row r="8" spans="1:8" ht="15">
      <c r="A8" s="29" t="s">
        <v>110</v>
      </c>
      <c r="B8" s="29"/>
      <c r="C8" s="29"/>
      <c r="D8" s="97"/>
      <c r="E8" s="97"/>
      <c r="F8" s="97"/>
      <c r="G8" s="97"/>
      <c r="H8" s="97"/>
    </row>
    <row r="9" spans="1:8" ht="15">
      <c r="A9" s="29" t="s">
        <v>111</v>
      </c>
      <c r="B9" s="29"/>
      <c r="C9" s="29"/>
      <c r="D9" s="29"/>
      <c r="E9" s="29"/>
      <c r="F9" s="29"/>
      <c r="G9" s="29"/>
      <c r="H9" s="29"/>
    </row>
    <row r="10" spans="1:8" ht="15">
      <c r="A10" s="29" t="s">
        <v>31</v>
      </c>
      <c r="B10" s="29"/>
      <c r="C10" s="24" t="s">
        <v>198</v>
      </c>
      <c r="D10" s="98"/>
      <c r="E10" s="98"/>
      <c r="F10" s="98"/>
      <c r="G10" s="98"/>
      <c r="H10" s="98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38.25" customHeight="1">
      <c r="A12" s="99" t="s">
        <v>0</v>
      </c>
      <c r="B12" s="99" t="s">
        <v>93</v>
      </c>
      <c r="C12" s="102" t="s">
        <v>94</v>
      </c>
      <c r="D12" s="103"/>
      <c r="E12" s="104"/>
      <c r="F12" s="102" t="s">
        <v>95</v>
      </c>
      <c r="G12" s="103"/>
      <c r="H12" s="104"/>
    </row>
    <row r="13" spans="1:8" ht="28.5" customHeight="1">
      <c r="A13" s="105"/>
      <c r="B13" s="105"/>
      <c r="C13" s="96" t="s">
        <v>107</v>
      </c>
      <c r="D13" s="96" t="s">
        <v>96</v>
      </c>
      <c r="E13" s="96" t="s">
        <v>97</v>
      </c>
      <c r="F13" s="96" t="s">
        <v>107</v>
      </c>
      <c r="G13" s="96" t="s">
        <v>96</v>
      </c>
      <c r="H13" s="96" t="s">
        <v>97</v>
      </c>
    </row>
    <row r="14" spans="1:8" ht="15">
      <c r="A14" s="106"/>
      <c r="B14" s="106"/>
      <c r="C14" s="96"/>
      <c r="D14" s="96"/>
      <c r="E14" s="96"/>
      <c r="F14" s="96"/>
      <c r="G14" s="96"/>
      <c r="H14" s="96"/>
    </row>
    <row r="15" spans="1:8" ht="15">
      <c r="A15" s="26" t="s">
        <v>98</v>
      </c>
      <c r="B15" s="99" t="s">
        <v>180</v>
      </c>
      <c r="C15" s="27"/>
      <c r="D15" s="27"/>
      <c r="E15" s="27"/>
      <c r="F15" s="27"/>
      <c r="G15" s="27"/>
      <c r="H15" s="27"/>
    </row>
    <row r="16" spans="1:8" ht="57" customHeight="1">
      <c r="A16" s="26" t="s">
        <v>99</v>
      </c>
      <c r="B16" s="100"/>
      <c r="C16" s="33">
        <f>'Фин.показатели'!D31</f>
        <v>7590</v>
      </c>
      <c r="D16" s="64" t="s">
        <v>178</v>
      </c>
      <c r="E16" s="68" t="s">
        <v>182</v>
      </c>
      <c r="F16" s="33" t="s">
        <v>112</v>
      </c>
      <c r="G16" s="33" t="s">
        <v>112</v>
      </c>
      <c r="H16" s="33" t="s">
        <v>112</v>
      </c>
    </row>
    <row r="17" spans="1:8" ht="15">
      <c r="A17" s="26" t="s">
        <v>100</v>
      </c>
      <c r="B17" s="100"/>
      <c r="C17" s="33"/>
      <c r="D17" s="33"/>
      <c r="E17" s="33"/>
      <c r="F17" s="33"/>
      <c r="G17" s="33"/>
      <c r="H17" s="33"/>
    </row>
    <row r="18" spans="1:8" ht="38.25">
      <c r="A18" s="26" t="s">
        <v>101</v>
      </c>
      <c r="B18" s="101"/>
      <c r="C18" s="33" t="s">
        <v>112</v>
      </c>
      <c r="D18" s="33" t="s">
        <v>112</v>
      </c>
      <c r="E18" s="33" t="s">
        <v>112</v>
      </c>
      <c r="F18" s="33">
        <f>'Фин.показатели'!D32</f>
        <v>3432</v>
      </c>
      <c r="G18" s="64" t="s">
        <v>178</v>
      </c>
      <c r="H18" s="68" t="s">
        <v>182</v>
      </c>
    </row>
    <row r="20" ht="15">
      <c r="A20" s="4" t="s">
        <v>102</v>
      </c>
    </row>
    <row r="21" ht="15">
      <c r="A21" s="4" t="s">
        <v>179</v>
      </c>
    </row>
  </sheetData>
  <sheetProtection/>
  <mergeCells count="15">
    <mergeCell ref="B15:B18"/>
    <mergeCell ref="C12:E12"/>
    <mergeCell ref="A12:A14"/>
    <mergeCell ref="B12:B14"/>
    <mergeCell ref="C13:C14"/>
    <mergeCell ref="D13:D14"/>
    <mergeCell ref="E13:E14"/>
    <mergeCell ref="A3:H3"/>
    <mergeCell ref="A4:H4"/>
    <mergeCell ref="D8:H8"/>
    <mergeCell ref="D10:H10"/>
    <mergeCell ref="F13:F14"/>
    <mergeCell ref="F12:H12"/>
    <mergeCell ref="G13:G14"/>
    <mergeCell ref="H13:H14"/>
  </mergeCells>
  <printOptions horizontalCentered="1"/>
  <pageMargins left="0.1968503937007874" right="0.1968503937007874" top="0.7874015748031497" bottom="0.1968503937007874" header="0.31496062992125984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C20">
      <selection activeCell="A1" sqref="A1:L41"/>
    </sheetView>
  </sheetViews>
  <sheetFormatPr defaultColWidth="9.140625" defaultRowHeight="12.75"/>
  <cols>
    <col min="1" max="1" width="5.7109375" style="4" customWidth="1"/>
    <col min="2" max="2" width="19.00390625" style="4" customWidth="1"/>
    <col min="3" max="3" width="22.28125" style="4" customWidth="1"/>
    <col min="4" max="4" width="11.00390625" style="4" customWidth="1"/>
    <col min="5" max="5" width="12.57421875" style="4" customWidth="1"/>
    <col min="6" max="6" width="11.8515625" style="4" customWidth="1"/>
    <col min="7" max="7" width="13.28125" style="4" customWidth="1"/>
    <col min="8" max="8" width="11.00390625" style="4" customWidth="1"/>
    <col min="9" max="9" width="20.00390625" style="4" customWidth="1"/>
    <col min="10" max="10" width="11.00390625" style="4" customWidth="1"/>
    <col min="11" max="11" width="14.00390625" style="4" customWidth="1"/>
    <col min="12" max="12" width="13.28125" style="4" customWidth="1"/>
    <col min="13" max="16384" width="9.140625" style="4" customWidth="1"/>
  </cols>
  <sheetData>
    <row r="1" ht="15">
      <c r="L1" s="25" t="s">
        <v>132</v>
      </c>
    </row>
    <row r="2" ht="15">
      <c r="L2" s="43"/>
    </row>
    <row r="3" spans="1:12" ht="15.75">
      <c r="A3" s="108" t="s">
        <v>181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6" spans="1:12" ht="15">
      <c r="A6" s="109" t="s">
        <v>189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15">
      <c r="A7" s="109" t="s">
        <v>190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ht="15">
      <c r="A8" s="107" t="s">
        <v>191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ht="15">
      <c r="A9" s="107" t="s">
        <v>192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5">
      <c r="A11" s="110" t="s">
        <v>133</v>
      </c>
      <c r="B11" s="110"/>
      <c r="C11" s="110"/>
      <c r="D11" s="110"/>
      <c r="E11" s="110"/>
      <c r="F11" s="110"/>
      <c r="G11" s="110"/>
      <c r="H11" s="111"/>
      <c r="I11" s="111"/>
      <c r="J11" s="111"/>
      <c r="K11" s="111"/>
      <c r="L11" s="111"/>
    </row>
    <row r="12" spans="1:12" ht="15">
      <c r="A12" s="110" t="s">
        <v>134</v>
      </c>
      <c r="B12" s="110"/>
      <c r="C12" s="110"/>
      <c r="D12" s="110"/>
      <c r="E12" s="110"/>
      <c r="F12" s="110"/>
      <c r="G12" s="110"/>
      <c r="H12" s="112"/>
      <c r="I12" s="113"/>
      <c r="J12" s="113"/>
      <c r="K12" s="113"/>
      <c r="L12" s="114"/>
    </row>
    <row r="13" spans="1:12" ht="15.75" thickBot="1">
      <c r="A13" s="115" t="s">
        <v>135</v>
      </c>
      <c r="B13" s="115"/>
      <c r="C13" s="115"/>
      <c r="D13" s="115"/>
      <c r="E13" s="115"/>
      <c r="F13" s="115"/>
      <c r="G13" s="115"/>
      <c r="H13" s="116"/>
      <c r="I13" s="117"/>
      <c r="J13" s="117"/>
      <c r="K13" s="117"/>
      <c r="L13" s="118"/>
    </row>
    <row r="14" spans="1:12" ht="15.75" thickBot="1">
      <c r="A14" s="119" t="s">
        <v>193</v>
      </c>
      <c r="B14" s="120"/>
      <c r="C14" s="120"/>
      <c r="D14" s="120"/>
      <c r="E14" s="120"/>
      <c r="F14" s="120"/>
      <c r="G14" s="121"/>
      <c r="H14" s="122" t="s">
        <v>136</v>
      </c>
      <c r="I14" s="122"/>
      <c r="J14" s="122"/>
      <c r="K14" s="123" t="s">
        <v>137</v>
      </c>
      <c r="L14" s="124"/>
    </row>
    <row r="15" spans="1:12" ht="15">
      <c r="A15" s="45"/>
      <c r="B15" s="45"/>
      <c r="C15" s="45"/>
      <c r="D15" s="45"/>
      <c r="E15" s="45"/>
      <c r="F15" s="45"/>
      <c r="G15" s="45"/>
      <c r="H15" s="125"/>
      <c r="I15" s="113"/>
      <c r="J15" s="114"/>
      <c r="K15" s="112"/>
      <c r="L15" s="129"/>
    </row>
    <row r="16" spans="1:12" ht="15.75" thickBot="1">
      <c r="A16" s="45"/>
      <c r="B16" s="45"/>
      <c r="C16" s="45"/>
      <c r="D16" s="45"/>
      <c r="E16" s="45"/>
      <c r="F16" s="45"/>
      <c r="G16" s="45"/>
      <c r="H16" s="126"/>
      <c r="I16" s="127"/>
      <c r="J16" s="128"/>
      <c r="K16" s="130"/>
      <c r="L16" s="131"/>
    </row>
    <row r="17" spans="1:12" ht="15.75" thickBot="1">
      <c r="A17" s="45"/>
      <c r="B17" s="45"/>
      <c r="C17" s="45"/>
      <c r="D17" s="45"/>
      <c r="E17" s="45"/>
      <c r="F17" s="45"/>
      <c r="G17" s="45"/>
      <c r="H17" s="46"/>
      <c r="I17" s="46"/>
      <c r="J17" s="46"/>
      <c r="K17" s="46"/>
      <c r="L17" s="46"/>
    </row>
    <row r="18" spans="1:12" ht="30.75" customHeight="1">
      <c r="A18" s="86" t="s">
        <v>0</v>
      </c>
      <c r="B18" s="86" t="s">
        <v>138</v>
      </c>
      <c r="C18" s="75" t="s">
        <v>2</v>
      </c>
      <c r="D18" s="139" t="s">
        <v>194</v>
      </c>
      <c r="E18" s="140"/>
      <c r="F18" s="140"/>
      <c r="G18" s="140"/>
      <c r="H18" s="141"/>
      <c r="I18" s="132" t="s">
        <v>139</v>
      </c>
      <c r="J18" s="133"/>
      <c r="K18" s="133"/>
      <c r="L18" s="134"/>
    </row>
    <row r="19" spans="1:12" ht="30" customHeight="1">
      <c r="A19" s="80"/>
      <c r="B19" s="80"/>
      <c r="C19" s="138"/>
      <c r="D19" s="142" t="s">
        <v>140</v>
      </c>
      <c r="E19" s="143" t="s">
        <v>141</v>
      </c>
      <c r="F19" s="143"/>
      <c r="G19" s="143"/>
      <c r="H19" s="83"/>
      <c r="I19" s="135" t="s">
        <v>142</v>
      </c>
      <c r="J19" s="86" t="s">
        <v>143</v>
      </c>
      <c r="K19" s="83" t="s">
        <v>144</v>
      </c>
      <c r="L19" s="137"/>
    </row>
    <row r="20" spans="1:12" ht="30" customHeight="1">
      <c r="A20" s="80"/>
      <c r="B20" s="80"/>
      <c r="C20" s="76"/>
      <c r="D20" s="142"/>
      <c r="E20" s="9" t="s">
        <v>196</v>
      </c>
      <c r="F20" s="9" t="s">
        <v>145</v>
      </c>
      <c r="G20" s="9" t="s">
        <v>145</v>
      </c>
      <c r="H20" s="35" t="s">
        <v>145</v>
      </c>
      <c r="I20" s="136"/>
      <c r="J20" s="81"/>
      <c r="K20" s="9" t="s">
        <v>146</v>
      </c>
      <c r="L20" s="47" t="s">
        <v>147</v>
      </c>
    </row>
    <row r="21" spans="1:12" ht="15">
      <c r="A21" s="144">
        <v>1</v>
      </c>
      <c r="B21" s="147" t="s">
        <v>148</v>
      </c>
      <c r="C21" s="48" t="s">
        <v>148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49"/>
      <c r="J21" s="14"/>
      <c r="K21" s="14"/>
      <c r="L21" s="50"/>
    </row>
    <row r="22" spans="1:12" ht="15">
      <c r="A22" s="145"/>
      <c r="B22" s="148"/>
      <c r="C22" s="48" t="s">
        <v>149</v>
      </c>
      <c r="D22" s="70">
        <v>2400</v>
      </c>
      <c r="E22" s="19">
        <v>2400</v>
      </c>
      <c r="F22" s="14"/>
      <c r="G22" s="14"/>
      <c r="H22" s="48"/>
      <c r="I22" s="49"/>
      <c r="J22" s="14"/>
      <c r="K22" s="14"/>
      <c r="L22" s="50"/>
    </row>
    <row r="23" spans="1:12" ht="30">
      <c r="A23" s="145"/>
      <c r="B23" s="148"/>
      <c r="C23" s="51" t="s">
        <v>150</v>
      </c>
      <c r="D23" s="70">
        <v>0</v>
      </c>
      <c r="E23" s="19"/>
      <c r="F23" s="14"/>
      <c r="G23" s="14"/>
      <c r="H23" s="48"/>
      <c r="I23" s="49"/>
      <c r="J23" s="14"/>
      <c r="K23" s="14"/>
      <c r="L23" s="50"/>
    </row>
    <row r="24" spans="1:12" ht="15">
      <c r="A24" s="145"/>
      <c r="B24" s="148"/>
      <c r="C24" s="48" t="s">
        <v>151</v>
      </c>
      <c r="D24" s="70">
        <v>0</v>
      </c>
      <c r="E24" s="19"/>
      <c r="F24" s="14"/>
      <c r="G24" s="14"/>
      <c r="H24" s="48"/>
      <c r="I24" s="49"/>
      <c r="J24" s="14"/>
      <c r="K24" s="14"/>
      <c r="L24" s="50"/>
    </row>
    <row r="25" spans="1:12" ht="30">
      <c r="A25" s="145"/>
      <c r="B25" s="148"/>
      <c r="C25" s="52" t="s">
        <v>152</v>
      </c>
      <c r="D25" s="70">
        <v>0</v>
      </c>
      <c r="E25" s="19"/>
      <c r="F25" s="14"/>
      <c r="G25" s="14"/>
      <c r="H25" s="48"/>
      <c r="I25" s="49"/>
      <c r="J25" s="14"/>
      <c r="K25" s="14"/>
      <c r="L25" s="50"/>
    </row>
    <row r="26" spans="1:12" ht="15">
      <c r="A26" s="145"/>
      <c r="B26" s="148"/>
      <c r="C26" s="48" t="s">
        <v>153</v>
      </c>
      <c r="D26" s="70">
        <v>0</v>
      </c>
      <c r="E26" s="19"/>
      <c r="F26" s="14"/>
      <c r="G26" s="14"/>
      <c r="H26" s="48"/>
      <c r="I26" s="49"/>
      <c r="J26" s="14"/>
      <c r="K26" s="14"/>
      <c r="L26" s="50"/>
    </row>
    <row r="27" spans="1:12" ht="15">
      <c r="A27" s="146"/>
      <c r="B27" s="149"/>
      <c r="C27" s="48" t="s">
        <v>154</v>
      </c>
      <c r="D27" s="70">
        <v>0</v>
      </c>
      <c r="E27" s="19"/>
      <c r="F27" s="14"/>
      <c r="G27" s="14"/>
      <c r="H27" s="48"/>
      <c r="I27" s="49"/>
      <c r="J27" s="14"/>
      <c r="K27" s="14"/>
      <c r="L27" s="50"/>
    </row>
    <row r="28" spans="1:12" ht="15">
      <c r="A28" s="144">
        <v>2</v>
      </c>
      <c r="B28" s="86" t="s">
        <v>195</v>
      </c>
      <c r="C28" s="48" t="s">
        <v>148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49"/>
      <c r="J28" s="14"/>
      <c r="K28" s="14"/>
      <c r="L28" s="50"/>
    </row>
    <row r="29" spans="1:12" ht="15">
      <c r="A29" s="145"/>
      <c r="B29" s="80"/>
      <c r="C29" s="48" t="s">
        <v>149</v>
      </c>
      <c r="D29" s="70">
        <v>2400</v>
      </c>
      <c r="E29" s="19">
        <v>2400</v>
      </c>
      <c r="F29" s="14"/>
      <c r="G29" s="14"/>
      <c r="H29" s="48"/>
      <c r="I29" s="49"/>
      <c r="J29" s="14"/>
      <c r="K29" s="14"/>
      <c r="L29" s="50"/>
    </row>
    <row r="30" spans="1:12" ht="30">
      <c r="A30" s="145"/>
      <c r="B30" s="80"/>
      <c r="C30" s="51" t="s">
        <v>150</v>
      </c>
      <c r="D30" s="70">
        <v>0</v>
      </c>
      <c r="E30" s="14"/>
      <c r="F30" s="14"/>
      <c r="G30" s="14"/>
      <c r="H30" s="48"/>
      <c r="I30" s="49"/>
      <c r="J30" s="14"/>
      <c r="K30" s="14"/>
      <c r="L30" s="50"/>
    </row>
    <row r="31" spans="1:12" ht="15">
      <c r="A31" s="145"/>
      <c r="B31" s="80"/>
      <c r="C31" s="48" t="s">
        <v>151</v>
      </c>
      <c r="D31" s="70">
        <v>0</v>
      </c>
      <c r="E31" s="14"/>
      <c r="F31" s="14"/>
      <c r="G31" s="14"/>
      <c r="H31" s="48"/>
      <c r="I31" s="49"/>
      <c r="J31" s="14"/>
      <c r="K31" s="14"/>
      <c r="L31" s="50"/>
    </row>
    <row r="32" spans="1:12" ht="30">
      <c r="A32" s="145"/>
      <c r="B32" s="80"/>
      <c r="C32" s="52" t="s">
        <v>152</v>
      </c>
      <c r="D32" s="70">
        <v>0</v>
      </c>
      <c r="E32" s="14"/>
      <c r="F32" s="14"/>
      <c r="G32" s="14"/>
      <c r="H32" s="48"/>
      <c r="I32" s="49"/>
      <c r="J32" s="14"/>
      <c r="K32" s="14"/>
      <c r="L32" s="50"/>
    </row>
    <row r="33" spans="1:12" ht="15">
      <c r="A33" s="145"/>
      <c r="B33" s="80"/>
      <c r="C33" s="48" t="s">
        <v>153</v>
      </c>
      <c r="D33" s="70">
        <v>0</v>
      </c>
      <c r="E33" s="14"/>
      <c r="F33" s="14"/>
      <c r="G33" s="14"/>
      <c r="H33" s="48"/>
      <c r="I33" s="49"/>
      <c r="J33" s="14"/>
      <c r="K33" s="14"/>
      <c r="L33" s="50"/>
    </row>
    <row r="34" spans="1:12" ht="15">
      <c r="A34" s="146"/>
      <c r="B34" s="81"/>
      <c r="C34" s="48" t="s">
        <v>154</v>
      </c>
      <c r="D34" s="70">
        <v>0</v>
      </c>
      <c r="E34" s="14"/>
      <c r="F34" s="14"/>
      <c r="G34" s="14"/>
      <c r="H34" s="48"/>
      <c r="I34" s="49"/>
      <c r="J34" s="14"/>
      <c r="K34" s="14"/>
      <c r="L34" s="50"/>
    </row>
    <row r="35" spans="1:12" ht="15">
      <c r="A35" s="144">
        <v>3</v>
      </c>
      <c r="B35" s="147" t="s">
        <v>155</v>
      </c>
      <c r="C35" s="48" t="s">
        <v>148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49"/>
      <c r="J35" s="14"/>
      <c r="K35" s="14"/>
      <c r="L35" s="50"/>
    </row>
    <row r="36" spans="1:12" ht="15">
      <c r="A36" s="145"/>
      <c r="B36" s="148"/>
      <c r="C36" s="48" t="s">
        <v>149</v>
      </c>
      <c r="D36" s="70">
        <v>0</v>
      </c>
      <c r="E36" s="14"/>
      <c r="F36" s="14"/>
      <c r="G36" s="14"/>
      <c r="H36" s="48"/>
      <c r="I36" s="49"/>
      <c r="J36" s="14"/>
      <c r="K36" s="14"/>
      <c r="L36" s="50"/>
    </row>
    <row r="37" spans="1:12" ht="30">
      <c r="A37" s="145"/>
      <c r="B37" s="148"/>
      <c r="C37" s="51" t="s">
        <v>150</v>
      </c>
      <c r="D37" s="70">
        <v>0</v>
      </c>
      <c r="E37" s="14"/>
      <c r="F37" s="14"/>
      <c r="G37" s="14"/>
      <c r="H37" s="48"/>
      <c r="I37" s="49"/>
      <c r="J37" s="14"/>
      <c r="K37" s="14"/>
      <c r="L37" s="50"/>
    </row>
    <row r="38" spans="1:12" ht="15">
      <c r="A38" s="145"/>
      <c r="B38" s="148"/>
      <c r="C38" s="48" t="s">
        <v>151</v>
      </c>
      <c r="D38" s="70">
        <v>0</v>
      </c>
      <c r="E38" s="14"/>
      <c r="F38" s="14"/>
      <c r="G38" s="14"/>
      <c r="H38" s="48"/>
      <c r="I38" s="49"/>
      <c r="J38" s="14"/>
      <c r="K38" s="14"/>
      <c r="L38" s="50"/>
    </row>
    <row r="39" spans="1:12" ht="30">
      <c r="A39" s="145"/>
      <c r="B39" s="148"/>
      <c r="C39" s="52" t="s">
        <v>152</v>
      </c>
      <c r="D39" s="70">
        <v>0</v>
      </c>
      <c r="E39" s="14"/>
      <c r="F39" s="14"/>
      <c r="G39" s="14"/>
      <c r="H39" s="48"/>
      <c r="I39" s="49"/>
      <c r="J39" s="14"/>
      <c r="K39" s="14"/>
      <c r="L39" s="50"/>
    </row>
    <row r="40" spans="1:12" ht="15">
      <c r="A40" s="145"/>
      <c r="B40" s="148"/>
      <c r="C40" s="48" t="s">
        <v>153</v>
      </c>
      <c r="D40" s="70">
        <v>0</v>
      </c>
      <c r="E40" s="14"/>
      <c r="F40" s="14"/>
      <c r="G40" s="14"/>
      <c r="H40" s="48"/>
      <c r="I40" s="49"/>
      <c r="J40" s="14"/>
      <c r="K40" s="14"/>
      <c r="L40" s="50"/>
    </row>
    <row r="41" spans="1:12" ht="15.75" thickBot="1">
      <c r="A41" s="146"/>
      <c r="B41" s="149"/>
      <c r="C41" s="48" t="s">
        <v>154</v>
      </c>
      <c r="D41" s="70">
        <v>0</v>
      </c>
      <c r="E41" s="54"/>
      <c r="F41" s="54"/>
      <c r="G41" s="54"/>
      <c r="H41" s="55"/>
      <c r="I41" s="53"/>
      <c r="J41" s="54"/>
      <c r="K41" s="54"/>
      <c r="L41" s="56"/>
    </row>
    <row r="42" spans="1:12" ht="15">
      <c r="A42" s="65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5">
      <c r="A43" s="23"/>
      <c r="B43" s="23"/>
      <c r="C43" s="23"/>
      <c r="D43" s="23"/>
      <c r="E43" s="67"/>
      <c r="F43" s="67"/>
      <c r="G43" s="67"/>
      <c r="H43" s="67"/>
      <c r="I43" s="67"/>
      <c r="J43" s="23"/>
      <c r="K43" s="23"/>
      <c r="L43" s="23"/>
    </row>
    <row r="44" spans="1:12" ht="15">
      <c r="A44" s="23"/>
      <c r="B44" s="23"/>
      <c r="C44" s="23"/>
      <c r="D44" s="23"/>
      <c r="E44" s="71"/>
      <c r="F44" s="71"/>
      <c r="G44" s="71"/>
      <c r="H44" s="71"/>
      <c r="I44" s="67"/>
      <c r="J44" s="23"/>
      <c r="K44" s="23"/>
      <c r="L44" s="23"/>
    </row>
    <row r="45" spans="1:12" ht="15">
      <c r="A45" s="23"/>
      <c r="B45" s="23"/>
      <c r="C45" s="23"/>
      <c r="D45" s="23"/>
      <c r="E45" s="67"/>
      <c r="F45" s="67"/>
      <c r="G45" s="67"/>
      <c r="H45" s="67"/>
      <c r="I45" s="67"/>
      <c r="J45" s="23"/>
      <c r="K45" s="23"/>
      <c r="L45" s="23"/>
    </row>
    <row r="46" spans="1:12" ht="15">
      <c r="A46" s="23"/>
      <c r="B46" s="23"/>
      <c r="C46" s="23"/>
      <c r="D46" s="23"/>
      <c r="E46" s="67"/>
      <c r="F46" s="67"/>
      <c r="G46" s="67"/>
      <c r="H46" s="67"/>
      <c r="I46" s="67"/>
      <c r="J46" s="23"/>
      <c r="K46" s="23"/>
      <c r="L46" s="23"/>
    </row>
    <row r="47" spans="1:12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</sheetData>
  <sheetProtection/>
  <mergeCells count="34">
    <mergeCell ref="B28:B34"/>
    <mergeCell ref="A21:A27"/>
    <mergeCell ref="A28:A34"/>
    <mergeCell ref="A35:A41"/>
    <mergeCell ref="B35:B41"/>
    <mergeCell ref="B21:B27"/>
    <mergeCell ref="A18:A20"/>
    <mergeCell ref="B18:B20"/>
    <mergeCell ref="C18:C20"/>
    <mergeCell ref="D18:H18"/>
    <mergeCell ref="D19:D20"/>
    <mergeCell ref="E19:H19"/>
    <mergeCell ref="I18:L18"/>
    <mergeCell ref="I19:I20"/>
    <mergeCell ref="J19:J20"/>
    <mergeCell ref="K19:L19"/>
    <mergeCell ref="H15:J15"/>
    <mergeCell ref="H16:J16"/>
    <mergeCell ref="K15:L15"/>
    <mergeCell ref="K16:L16"/>
    <mergeCell ref="A13:G13"/>
    <mergeCell ref="H13:L13"/>
    <mergeCell ref="A14:G14"/>
    <mergeCell ref="H14:J14"/>
    <mergeCell ref="K14:L14"/>
    <mergeCell ref="A11:G11"/>
    <mergeCell ref="H11:L11"/>
    <mergeCell ref="A12:G12"/>
    <mergeCell ref="H12:L12"/>
    <mergeCell ref="A9:L9"/>
    <mergeCell ref="A3:L3"/>
    <mergeCell ref="A6:L6"/>
    <mergeCell ref="A7:L7"/>
    <mergeCell ref="A8:L8"/>
  </mergeCells>
  <printOptions horizontalCentered="1"/>
  <pageMargins left="0.1968503937007874" right="0.1968503937007874" top="0.7874015748031497" bottom="0.24" header="0.2362204724409449" footer="0.3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K19"/>
    </sheetView>
  </sheetViews>
  <sheetFormatPr defaultColWidth="9.140625" defaultRowHeight="12.75"/>
  <cols>
    <col min="1" max="1" width="11.28125" style="4" customWidth="1"/>
    <col min="2" max="2" width="15.28125" style="4" customWidth="1"/>
    <col min="3" max="3" width="14.8515625" style="4" customWidth="1"/>
    <col min="4" max="4" width="16.140625" style="4" customWidth="1"/>
    <col min="5" max="5" width="16.57421875" style="4" customWidth="1"/>
    <col min="6" max="6" width="9.140625" style="4" customWidth="1"/>
    <col min="7" max="7" width="15.57421875" style="4" customWidth="1"/>
    <col min="8" max="9" width="9.140625" style="4" customWidth="1"/>
    <col min="10" max="10" width="12.8515625" style="4" customWidth="1"/>
    <col min="11" max="16384" width="9.140625" style="4" customWidth="1"/>
  </cols>
  <sheetData>
    <row r="1" spans="9:10" ht="15">
      <c r="I1" s="25"/>
      <c r="J1" s="25" t="s">
        <v>156</v>
      </c>
    </row>
    <row r="3" spans="1:11" ht="15">
      <c r="A3" s="87" t="s">
        <v>157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">
      <c r="A4" s="87" t="s">
        <v>158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7" spans="1:11" ht="18.75" customHeight="1">
      <c r="A7" s="97" t="s">
        <v>175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6.5" customHeight="1">
      <c r="A8" s="97" t="s">
        <v>109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9.5" customHeight="1">
      <c r="A9" s="97" t="s">
        <v>110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18" customHeight="1">
      <c r="A10" s="97" t="s">
        <v>176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7.25" customHeight="1">
      <c r="A11" s="97" t="s">
        <v>197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3" spans="1:11" ht="15">
      <c r="A13" s="150" t="s">
        <v>170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2"/>
    </row>
    <row r="14" spans="1:11" ht="15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5" spans="1:11" ht="15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5"/>
    </row>
    <row r="16" spans="1:11" ht="1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5"/>
    </row>
    <row r="17" spans="1:11" ht="1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5"/>
    </row>
    <row r="18" spans="1:11" ht="51" customHeight="1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8"/>
    </row>
    <row r="19" ht="15">
      <c r="F19" s="63"/>
    </row>
    <row r="38" spans="8:12" ht="15">
      <c r="H38" s="42"/>
      <c r="I38" s="42"/>
      <c r="J38" s="42"/>
      <c r="K38" s="42"/>
      <c r="L38" s="42"/>
    </row>
    <row r="39" spans="8:12" ht="15">
      <c r="H39" s="42"/>
      <c r="I39" s="42"/>
      <c r="J39" s="42"/>
      <c r="K39" s="42"/>
      <c r="L39" s="42"/>
    </row>
    <row r="40" spans="8:12" ht="15">
      <c r="H40" s="42"/>
      <c r="I40" s="42"/>
      <c r="J40" s="42"/>
      <c r="K40" s="42"/>
      <c r="L40" s="42"/>
    </row>
    <row r="41" spans="8:12" ht="15">
      <c r="H41" s="42"/>
      <c r="I41" s="42"/>
      <c r="J41" s="42"/>
      <c r="K41" s="42"/>
      <c r="L41" s="42"/>
    </row>
    <row r="42" spans="8:12" ht="15">
      <c r="H42" s="42"/>
      <c r="I42" s="42"/>
      <c r="J42" s="42"/>
      <c r="K42" s="42"/>
      <c r="L42" s="42"/>
    </row>
    <row r="43" spans="8:12" ht="15">
      <c r="H43" s="42"/>
      <c r="I43" s="42"/>
      <c r="J43" s="42"/>
      <c r="K43" s="42"/>
      <c r="L43" s="42"/>
    </row>
    <row r="44" spans="8:12" ht="15">
      <c r="H44" s="42"/>
      <c r="I44" s="57"/>
      <c r="J44" s="42"/>
      <c r="K44" s="42"/>
      <c r="L44" s="42"/>
    </row>
    <row r="45" spans="8:12" ht="15">
      <c r="H45" s="42"/>
      <c r="I45" s="42"/>
      <c r="J45" s="42"/>
      <c r="K45" s="42"/>
      <c r="L45" s="42"/>
    </row>
    <row r="46" spans="8:12" ht="15">
      <c r="H46" s="42"/>
      <c r="I46" s="42"/>
      <c r="J46" s="42"/>
      <c r="K46" s="42"/>
      <c r="L46" s="42"/>
    </row>
    <row r="47" spans="8:12" ht="15">
      <c r="H47" s="42"/>
      <c r="I47" s="42"/>
      <c r="J47" s="42"/>
      <c r="K47" s="42"/>
      <c r="L47" s="42"/>
    </row>
  </sheetData>
  <sheetProtection/>
  <mergeCells count="8">
    <mergeCell ref="A3:K3"/>
    <mergeCell ref="A4:K4"/>
    <mergeCell ref="A13:K18"/>
    <mergeCell ref="A10:K10"/>
    <mergeCell ref="A11:K11"/>
    <mergeCell ref="A7:K7"/>
    <mergeCell ref="A8:K8"/>
    <mergeCell ref="A9:K9"/>
  </mergeCells>
  <printOptions horizontalCentered="1"/>
  <pageMargins left="0.5905511811023623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1" sqref="A1:K26"/>
    </sheetView>
  </sheetViews>
  <sheetFormatPr defaultColWidth="9.140625" defaultRowHeight="12.75"/>
  <cols>
    <col min="1" max="1" width="9.140625" style="4" customWidth="1"/>
    <col min="2" max="2" width="10.28125" style="4" customWidth="1"/>
    <col min="3" max="3" width="9.140625" style="4" customWidth="1"/>
    <col min="4" max="4" width="15.57421875" style="4" customWidth="1"/>
    <col min="5" max="5" width="17.00390625" style="4" customWidth="1"/>
    <col min="6" max="6" width="15.140625" style="4" customWidth="1"/>
    <col min="7" max="7" width="15.8515625" style="4" customWidth="1"/>
    <col min="8" max="8" width="13.00390625" style="4" customWidth="1"/>
    <col min="9" max="9" width="11.28125" style="4" customWidth="1"/>
    <col min="10" max="10" width="9.140625" style="4" customWidth="1"/>
    <col min="11" max="11" width="10.7109375" style="4" customWidth="1"/>
    <col min="12" max="16384" width="9.140625" style="4" customWidth="1"/>
  </cols>
  <sheetData>
    <row r="1" ht="15">
      <c r="K1" s="25" t="s">
        <v>159</v>
      </c>
    </row>
    <row r="2" spans="10:11" ht="15">
      <c r="J2" s="43"/>
      <c r="K2" s="43"/>
    </row>
    <row r="3" spans="1:11" ht="15">
      <c r="A3" s="87" t="s">
        <v>160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">
      <c r="A4" s="87" t="s">
        <v>161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6" spans="1:11" ht="15">
      <c r="A6" s="97" t="s">
        <v>175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">
      <c r="A7" s="97" t="s">
        <v>109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5">
      <c r="A8" s="97" t="s">
        <v>110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5">
      <c r="A9" s="97" t="s">
        <v>176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15">
      <c r="A10" s="97" t="s">
        <v>197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2" spans="1:11" ht="49.5" customHeight="1">
      <c r="A12" s="163" t="s">
        <v>162</v>
      </c>
      <c r="B12" s="164"/>
      <c r="C12" s="164"/>
      <c r="D12" s="165"/>
      <c r="E12" s="187" t="s">
        <v>112</v>
      </c>
      <c r="F12" s="188"/>
      <c r="G12" s="188"/>
      <c r="H12" s="188"/>
      <c r="I12" s="188"/>
      <c r="J12" s="188"/>
      <c r="K12" s="189"/>
    </row>
    <row r="13" spans="1:11" ht="15">
      <c r="A13" s="175" t="s">
        <v>163</v>
      </c>
      <c r="B13" s="176"/>
      <c r="C13" s="176"/>
      <c r="D13" s="177"/>
      <c r="E13" s="159" t="s">
        <v>185</v>
      </c>
      <c r="F13" s="160"/>
      <c r="G13" s="160"/>
      <c r="H13" s="160"/>
      <c r="I13" s="160"/>
      <c r="J13" s="160"/>
      <c r="K13" s="161"/>
    </row>
    <row r="14" spans="1:11" ht="15">
      <c r="A14" s="175" t="s">
        <v>164</v>
      </c>
      <c r="B14" s="176"/>
      <c r="C14" s="176"/>
      <c r="D14" s="177"/>
      <c r="E14" s="159" t="s">
        <v>177</v>
      </c>
      <c r="F14" s="160"/>
      <c r="G14" s="160"/>
      <c r="H14" s="160"/>
      <c r="I14" s="160"/>
      <c r="J14" s="160"/>
      <c r="K14" s="161"/>
    </row>
    <row r="15" spans="1:11" ht="15">
      <c r="A15" s="175" t="s">
        <v>165</v>
      </c>
      <c r="B15" s="176"/>
      <c r="C15" s="176"/>
      <c r="D15" s="177"/>
      <c r="E15" s="162" t="s">
        <v>184</v>
      </c>
      <c r="F15" s="160"/>
      <c r="G15" s="160"/>
      <c r="H15" s="160"/>
      <c r="I15" s="160"/>
      <c r="J15" s="160"/>
      <c r="K15" s="161"/>
    </row>
    <row r="16" spans="1:11" ht="15">
      <c r="A16" s="175" t="s">
        <v>166</v>
      </c>
      <c r="B16" s="176"/>
      <c r="C16" s="176"/>
      <c r="D16" s="177"/>
      <c r="E16" s="159" t="s">
        <v>112</v>
      </c>
      <c r="F16" s="160"/>
      <c r="G16" s="160"/>
      <c r="H16" s="160"/>
      <c r="I16" s="160"/>
      <c r="J16" s="160"/>
      <c r="K16" s="161"/>
    </row>
    <row r="17" spans="1:11" ht="1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</row>
    <row r="18" spans="1:11" ht="15">
      <c r="A18" s="184" t="s">
        <v>171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6"/>
    </row>
    <row r="19" spans="1:11" ht="16.5" customHeight="1">
      <c r="A19" s="178" t="s">
        <v>172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80"/>
    </row>
    <row r="20" spans="1:11" ht="30" customHeight="1">
      <c r="A20" s="178" t="s">
        <v>173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0"/>
    </row>
    <row r="21" spans="1:11" ht="15">
      <c r="A21" s="166" t="s">
        <v>167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8"/>
    </row>
    <row r="22" spans="1:11" ht="15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1"/>
    </row>
    <row r="23" spans="1:11" ht="3.75" customHeight="1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4"/>
    </row>
    <row r="24" spans="1:11" ht="15">
      <c r="A24" s="181" t="s">
        <v>174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</row>
    <row r="25" spans="1:11" ht="15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</row>
    <row r="26" spans="1:11" ht="15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</row>
  </sheetData>
  <sheetProtection/>
  <mergeCells count="23">
    <mergeCell ref="A24:K26"/>
    <mergeCell ref="A9:K9"/>
    <mergeCell ref="A10:K10"/>
    <mergeCell ref="A6:K6"/>
    <mergeCell ref="A7:K7"/>
    <mergeCell ref="A8:K8"/>
    <mergeCell ref="A13:D13"/>
    <mergeCell ref="A18:K18"/>
    <mergeCell ref="A19:K19"/>
    <mergeCell ref="E12:K12"/>
    <mergeCell ref="A21:K23"/>
    <mergeCell ref="A17:K17"/>
    <mergeCell ref="A16:D16"/>
    <mergeCell ref="A14:D14"/>
    <mergeCell ref="A15:D15"/>
    <mergeCell ref="E16:K16"/>
    <mergeCell ref="A20:K20"/>
    <mergeCell ref="E13:K13"/>
    <mergeCell ref="E14:K14"/>
    <mergeCell ref="E15:K15"/>
    <mergeCell ref="A3:K3"/>
    <mergeCell ref="A4:K4"/>
    <mergeCell ref="A12:D12"/>
  </mergeCells>
  <hyperlinks>
    <hyperlink ref="E15" r:id="rId1" display="bilnpp@chukotka.ru"/>
  </hyperlinks>
  <printOptions horizontalCentered="1"/>
  <pageMargins left="0.4724409448818898" right="0.15748031496062992" top="0.7874015748031497" bottom="0.5905511811023623" header="0.5118110236220472" footer="0.511811023622047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rodionova-ma</cp:lastModifiedBy>
  <cp:lastPrinted>2012-12-12T22:03:52Z</cp:lastPrinted>
  <dcterms:created xsi:type="dcterms:W3CDTF">1996-10-08T23:32:33Z</dcterms:created>
  <dcterms:modified xsi:type="dcterms:W3CDTF">2012-12-14T06:38:42Z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